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oskovic\Desktop\1. izmjena Poziva - word\1. izmjena Poziva - obrasci\"/>
    </mc:Choice>
  </mc:AlternateContent>
  <xr:revisionPtr revIDLastSave="0" documentId="13_ncr:1_{7FB99427-E099-414D-B915-F6EE01B7512B}" xr6:coauthVersionLast="47" xr6:coauthVersionMax="47" xr10:uidLastSave="{00000000-0000-0000-0000-000000000000}"/>
  <bookViews>
    <workbookView xWindow="1230" yWindow="270" windowWidth="25455" windowHeight="14160" xr2:uid="{1C5C84E0-E12C-4771-B8D7-4A8E7CF62D61}"/>
  </bookViews>
  <sheets>
    <sheet name="Naslovna" sheetId="6" r:id="rId1"/>
    <sheet name="RDG" sheetId="1" r:id="rId2"/>
    <sheet name="BILANCA" sheetId="2" r:id="rId3"/>
    <sheet name="FINANCIJSKI TOK" sheetId="3" r:id="rId4"/>
    <sheet name="DOH" sheetId="7" r:id="rId5"/>
    <sheet name="FIN POKAZATELJI" sheetId="4" state="hidden" r:id="rId6"/>
  </sheets>
  <externalReferences>
    <externalReference r:id="rId7"/>
    <externalReference r:id="rId8"/>
  </externalReferences>
  <definedNames>
    <definedName name="___IV70000">[1]TESTIRANJE!#REF!</definedName>
    <definedName name="__IV100000">#REF!</definedName>
    <definedName name="__IV70000">[1]TESTIRANJE!#REF!</definedName>
    <definedName name="__IV99999">#REF!</definedName>
    <definedName name="__S1" localSheetId="2" hidden="1">{#N/A,#N/A,FALSE,"Development Plan YR. 01-03"}</definedName>
    <definedName name="__S1" localSheetId="3" hidden="1">{#N/A,#N/A,FALSE,"Development Plan YR. 01-03"}</definedName>
    <definedName name="__S1" localSheetId="0" hidden="1">{#N/A,#N/A,FALSE,"Development Plan YR. 01-03"}</definedName>
    <definedName name="__S1" hidden="1">{#N/A,#N/A,FALSE,"Development Plan YR. 01-03"}</definedName>
    <definedName name="__ss1" localSheetId="2" hidden="1">{#N/A,#N/A,FALSE,"Development Plan YR. 01-03"}</definedName>
    <definedName name="__ss1" localSheetId="3" hidden="1">{#N/A,#N/A,FALSE,"Development Plan YR. 01-03"}</definedName>
    <definedName name="__ss1" localSheetId="0" hidden="1">{#N/A,#N/A,FALSE,"Development Plan YR. 01-03"}</definedName>
    <definedName name="__ss1" hidden="1">{#N/A,#N/A,FALSE,"Development Plan YR. 01-03"}</definedName>
    <definedName name="_1._Doprinosi">Naslovna!$H$31</definedName>
    <definedName name="_2._Doprinosi">Naslovna!$H$31</definedName>
    <definedName name="_IV100000" localSheetId="0">#REF!</definedName>
    <definedName name="_IV100000">#REF!</definedName>
    <definedName name="_IV99999" localSheetId="0">#REF!</definedName>
    <definedName name="_IV99999">#REF!</definedName>
    <definedName name="_S1" localSheetId="2" hidden="1">{#N/A,#N/A,FALSE,"Development Plan YR. 01-03"}</definedName>
    <definedName name="_S1" localSheetId="3" hidden="1">{#N/A,#N/A,FALSE,"Development Plan YR. 01-03"}</definedName>
    <definedName name="_S1" localSheetId="0" hidden="1">{#N/A,#N/A,FALSE,"Development Plan YR. 01-03"}</definedName>
    <definedName name="_S1" hidden="1">{#N/A,#N/A,FALSE,"Development Plan YR. 01-03"}</definedName>
    <definedName name="_ss1" localSheetId="2" hidden="1">{#N/A,#N/A,FALSE,"Development Plan YR. 01-03"}</definedName>
    <definedName name="_ss1" localSheetId="3" hidden="1">{#N/A,#N/A,FALSE,"Development Plan YR. 01-03"}</definedName>
    <definedName name="_ss1" localSheetId="0" hidden="1">{#N/A,#N/A,FALSE,"Development Plan YR. 01-03"}</definedName>
    <definedName name="_ss1" hidden="1">{#N/A,#N/A,FALSE,"Development Plan YR. 01-03"}</definedName>
    <definedName name="aaa" localSheetId="2" hidden="1">{#N/A,#N/A,FALSE,"Development Plan YR. 01-03";#N/A,#N/A,FALSE,"Development Plan YR. 01-03"}</definedName>
    <definedName name="aaa" localSheetId="3" hidden="1">{#N/A,#N/A,FALSE,"Development Plan YR. 01-03";#N/A,#N/A,FALSE,"Development Plan YR. 01-03"}</definedName>
    <definedName name="aaa" localSheetId="0" hidden="1">{#N/A,#N/A,FALSE,"Development Plan YR. 01-03";#N/A,#N/A,FALSE,"Development Plan YR. 01-03"}</definedName>
    <definedName name="aaa" hidden="1">{#N/A,#N/A,FALSE,"Development Plan YR. 01-03";#N/A,#N/A,FALSE,"Development Plan YR. 01-03"}</definedName>
    <definedName name="ang" localSheetId="2" hidden="1">{#N/A,#N/A,FALSE,"Development Plan YR. 01-03";#N/A,#N/A,FALSE,"Development Plan YR. 01-03"}</definedName>
    <definedName name="ang" localSheetId="3" hidden="1">{#N/A,#N/A,FALSE,"Development Plan YR. 01-03";#N/A,#N/A,FALSE,"Development Plan YR. 01-03"}</definedName>
    <definedName name="ang" localSheetId="0" hidden="1">{#N/A,#N/A,FALSE,"Development Plan YR. 01-03";#N/A,#N/A,FALSE,"Development Plan YR. 01-03"}</definedName>
    <definedName name="ang" hidden="1">{#N/A,#N/A,FALSE,"Development Plan YR. 01-03";#N/A,#N/A,FALSE,"Development Plan YR. 01-03"}</definedName>
    <definedName name="as" localSheetId="2" hidden="1">{#N/A,#N/A,FALSE,"Development Plan YR. 01-03";#N/A,#N/A,FALSE,"Development Plan YR. 01-03"}</definedName>
    <definedName name="as" localSheetId="3" hidden="1">{#N/A,#N/A,FALSE,"Development Plan YR. 01-03";#N/A,#N/A,FALSE,"Development Plan YR. 01-03"}</definedName>
    <definedName name="as" localSheetId="0" hidden="1">{#N/A,#N/A,FALSE,"Development Plan YR. 01-03";#N/A,#N/A,FALSE,"Development Plan YR. 01-03"}</definedName>
    <definedName name="as" hidden="1">{#N/A,#N/A,FALSE,"Development Plan YR. 01-03";#N/A,#N/A,FALSE,"Development Plan YR. 01-03"}</definedName>
    <definedName name="AS2DocOpenMode" hidden="1">"AS2DocumentEdit"</definedName>
    <definedName name="_xlnm.Database" localSheetId="0">#REF!</definedName>
    <definedName name="_xlnm.Database">#REF!</definedName>
    <definedName name="bbb" localSheetId="2" hidden="1">{#N/A,#N/A,FALSE,"Development Plan YR. 01-03";#N/A,#N/A,FALSE,"Development Plan YR. 01-03"}</definedName>
    <definedName name="bbb" localSheetId="3" hidden="1">{#N/A,#N/A,FALSE,"Development Plan YR. 01-03";#N/A,#N/A,FALSE,"Development Plan YR. 01-03"}</definedName>
    <definedName name="bbb" localSheetId="0" hidden="1">{#N/A,#N/A,FALSE,"Development Plan YR. 01-03";#N/A,#N/A,FALSE,"Development Plan YR. 01-03"}</definedName>
    <definedName name="bbb" hidden="1">{#N/A,#N/A,FALSE,"Development Plan YR. 01-03";#N/A,#N/A,FALSE,"Development Plan YR. 01-03"}</definedName>
    <definedName name="das" localSheetId="2" hidden="1">{#N/A,#N/A,FALSE,"Monthly Sales Plan Y2K"}</definedName>
    <definedName name="das" localSheetId="3" hidden="1">{#N/A,#N/A,FALSE,"Monthly Sales Plan Y2K"}</definedName>
    <definedName name="das" localSheetId="0" hidden="1">{#N/A,#N/A,FALSE,"Monthly Sales Plan Y2K"}</definedName>
    <definedName name="das" hidden="1">{#N/A,#N/A,FALSE,"Monthly Sales Plan Y2K"}</definedName>
    <definedName name="dfgd" localSheetId="2" hidden="1">{#N/A,#N/A,FALSE,"Monthly Sales Plan Y2K"}</definedName>
    <definedName name="dfgd" localSheetId="3" hidden="1">{#N/A,#N/A,FALSE,"Monthly Sales Plan Y2K"}</definedName>
    <definedName name="dfgd" localSheetId="0" hidden="1">{#N/A,#N/A,FALSE,"Monthly Sales Plan Y2K"}</definedName>
    <definedName name="dfgd" hidden="1">{#N/A,#N/A,FALSE,"Monthly Sales Plan Y2K"}</definedName>
    <definedName name="EmpNameRange">"Elmer,Michael,125"</definedName>
    <definedName name="Energija">#REF!</definedName>
    <definedName name="hgdf" localSheetId="2" hidden="1">{#N/A,#N/A,FALSE,"Development Plan YR. 01-03"}</definedName>
    <definedName name="hgdf" localSheetId="3" hidden="1">{#N/A,#N/A,FALSE,"Development Plan YR. 01-03"}</definedName>
    <definedName name="hgdf" localSheetId="0" hidden="1">{#N/A,#N/A,FALSE,"Development Plan YR. 01-03"}</definedName>
    <definedName name="hgdf" hidden="1">{#N/A,#N/A,FALSE,"Development Plan YR. 01-03"}</definedName>
    <definedName name="Hrana">#REF!</definedName>
    <definedName name="InputData" localSheetId="0">#REF!</definedName>
    <definedName name="InputData">#REF!</definedName>
    <definedName name="magi2" localSheetId="2" hidden="1">{#N/A,#N/A,FALSE,"Monthly Sales Plan Y2K"}</definedName>
    <definedName name="magi2" localSheetId="3" hidden="1">{#N/A,#N/A,FALSE,"Monthly Sales Plan Y2K"}</definedName>
    <definedName name="magi2" localSheetId="0" hidden="1">{#N/A,#N/A,FALSE,"Monthly Sales Plan Y2K"}</definedName>
    <definedName name="magi2" hidden="1">{#N/A,#N/A,FALSE,"Monthly Sales Plan Y2K"}</definedName>
    <definedName name="_xlnm.Print_Area" localSheetId="2">BILANCA!$A$2:$P$61</definedName>
    <definedName name="_xlnm.Print_Area" localSheetId="4">DOH!$A$2:$L$63</definedName>
    <definedName name="_xlnm.Print_Area" localSheetId="3">'FINANCIJSKI TOK'!$A$2:$M$30</definedName>
    <definedName name="_xlnm.Print_Area" localSheetId="0">Naslovna!$A$1:$O$35</definedName>
    <definedName name="_xlnm.Print_Area" localSheetId="1">RDG!$A$2:$P$55</definedName>
    <definedName name="Promet">#REF!</definedName>
    <definedName name="sda" localSheetId="2" hidden="1">{#N/A,#N/A,FALSE,"Monthly Sales Plan Y2K"}</definedName>
    <definedName name="sda" localSheetId="3" hidden="1">{#N/A,#N/A,FALSE,"Monthly Sales Plan Y2K"}</definedName>
    <definedName name="sda" localSheetId="0" hidden="1">{#N/A,#N/A,FALSE,"Monthly Sales Plan Y2K"}</definedName>
    <definedName name="sda" hidden="1">{#N/A,#N/A,FALSE,"Monthly Sales Plan Y2K"}</definedName>
    <definedName name="Sigurnost">#REF!</definedName>
    <definedName name="Silvije" localSheetId="2" hidden="1">{#N/A,#N/A,FALSE,"Development Plan YR. 01-03";#N/A,#N/A,FALSE,"Development Plan YR. 01-03"}</definedName>
    <definedName name="Silvije" localSheetId="3" hidden="1">{#N/A,#N/A,FALSE,"Development Plan YR. 01-03";#N/A,#N/A,FALSE,"Development Plan YR. 01-03"}</definedName>
    <definedName name="Silvije" localSheetId="0" hidden="1">{#N/A,#N/A,FALSE,"Development Plan YR. 01-03";#N/A,#N/A,FALSE,"Development Plan YR. 01-03"}</definedName>
    <definedName name="Silvije" hidden="1">{#N/A,#N/A,FALSE,"Development Plan YR. 01-03";#N/A,#N/A,FALSE,"Development Plan YR. 01-03"}</definedName>
    <definedName name="silvije1" localSheetId="2" hidden="1">{#N/A,#N/A,FALSE,"Development Plan YR. 01-03";#N/A,#N/A,FALSE,"Development Plan YR. 01-03"}</definedName>
    <definedName name="silvije1" localSheetId="3" hidden="1">{#N/A,#N/A,FALSE,"Development Plan YR. 01-03";#N/A,#N/A,FALSE,"Development Plan YR. 01-03"}</definedName>
    <definedName name="silvije1" localSheetId="0" hidden="1">{#N/A,#N/A,FALSE,"Development Plan YR. 01-03";#N/A,#N/A,FALSE,"Development Plan YR. 01-03"}</definedName>
    <definedName name="silvije1" hidden="1">{#N/A,#N/A,FALSE,"Development Plan YR. 01-03";#N/A,#N/A,FALSE,"Development Plan YR. 01-03"}</definedName>
    <definedName name="SLO" localSheetId="2" hidden="1">{#N/A,#N/A,FALSE,"Monthly Sales Plan Y2K"}</definedName>
    <definedName name="SLO" localSheetId="3" hidden="1">{#N/A,#N/A,FALSE,"Monthly Sales Plan Y2K"}</definedName>
    <definedName name="SLO" localSheetId="0" hidden="1">{#N/A,#N/A,FALSE,"Monthly Sales Plan Y2K"}</definedName>
    <definedName name="SLO" hidden="1">{#N/A,#N/A,FALSE,"Monthly Sales Plan Y2K"}</definedName>
    <definedName name="tdtzs" localSheetId="2" hidden="1">{#N/A,#N/A,FALSE,"Monthly Sales Plan Y2K"}</definedName>
    <definedName name="tdtzs" localSheetId="3" hidden="1">{#N/A,#N/A,FALSE,"Monthly Sales Plan Y2K"}</definedName>
    <definedName name="tdtzs" localSheetId="0" hidden="1">{#N/A,#N/A,FALSE,"Monthly Sales Plan Y2K"}</definedName>
    <definedName name="tdtzs" hidden="1">{#N/A,#N/A,FALSE,"Monthly Sales Plan Y2K"}</definedName>
    <definedName name="TextRefCopy1">'[2]analytical breakdown'!#REF!</definedName>
    <definedName name="TextRefCopy10" localSheetId="0">#REF!</definedName>
    <definedName name="TextRefCopy10">#REF!</definedName>
    <definedName name="TextRefCopy100" localSheetId="0">#REF!</definedName>
    <definedName name="TextRefCopy100">#REF!</definedName>
    <definedName name="TextRefCopy101" localSheetId="0">#REF!</definedName>
    <definedName name="TextRefCopy101">#REF!</definedName>
    <definedName name="TextRefCopy102" localSheetId="0">'[2]analytical breakdown'!#REF!</definedName>
    <definedName name="TextRefCopy102">'[2]analytical breakdown'!#REF!</definedName>
    <definedName name="TextRefCopy103" localSheetId="0">'[2]analytical breakdown'!#REF!</definedName>
    <definedName name="TextRefCopy103">'[2]analytical breakdown'!#REF!</definedName>
    <definedName name="TextRefCopy104" localSheetId="0">#REF!</definedName>
    <definedName name="TextRefCopy104">#REF!</definedName>
    <definedName name="TextRefCopy105" localSheetId="0">#REF!</definedName>
    <definedName name="TextRefCopy105">#REF!</definedName>
    <definedName name="TextRefCopy106" localSheetId="0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">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5">#REF!</definedName>
    <definedName name="TextRefCopy126">'[2]analytical breakdown'!#REF!</definedName>
    <definedName name="TextRefCopy127">'[2]analytical breakdown'!#REF!</definedName>
    <definedName name="TextRefCopy128" localSheetId="0">#REF!</definedName>
    <definedName name="TextRefCopy128">#REF!</definedName>
    <definedName name="TextRefCopy129" localSheetId="0">#REF!</definedName>
    <definedName name="TextRefCopy129">#REF!</definedName>
    <definedName name="TextRefCopy13" localSheetId="0">#REF!</definedName>
    <definedName name="TextRefCopy13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#REF!</definedName>
    <definedName name="TextRefCopy139">#REF!</definedName>
    <definedName name="TextRefCopy140">#REF!</definedName>
    <definedName name="TextRefCopy141">#REF!</definedName>
    <definedName name="TextRefCopy142">#REF!</definedName>
    <definedName name="TextRefCopy143">#REF!</definedName>
    <definedName name="TextRefCopy144">#REF!</definedName>
    <definedName name="TextRefCopy145">#REF!</definedName>
    <definedName name="TextRefCopy146">#REF!</definedName>
    <definedName name="TextRefCopy147">#REF!</definedName>
    <definedName name="TextRefCopy148">#REF!</definedName>
    <definedName name="TextRefCopy149">#REF!</definedName>
    <definedName name="TextRefCopy150">#REF!</definedName>
    <definedName name="TextRefCopy151">#REF!</definedName>
    <definedName name="TextRefCopy152">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6">#REF!</definedName>
    <definedName name="TextRefCopy167">#REF!</definedName>
    <definedName name="TextRefCopy19">#REF!</definedName>
    <definedName name="TextRefCopy2">'[2]analytical breakdown'!#REF!</definedName>
    <definedName name="TextRefCopy20" localSheetId="0">#REF!</definedName>
    <definedName name="TextRefCopy20">#REF!</definedName>
    <definedName name="TextRefCopy21" localSheetId="0">#REF!</definedName>
    <definedName name="TextRefCopy21">#REF!</definedName>
    <definedName name="TextRefCopy22" localSheetId="0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'[2]analytical breakdown'!#REF!</definedName>
    <definedName name="TextRefCopy40" localSheetId="0">#REF!</definedName>
    <definedName name="TextRefCopy40">#REF!</definedName>
    <definedName name="TextRefCopy41" localSheetId="0">#REF!</definedName>
    <definedName name="TextRefCopy41">#REF!</definedName>
    <definedName name="TextRefCopy42" localSheetId="0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'[2]analytical breakdown'!#REF!</definedName>
    <definedName name="TextRefCopy70" localSheetId="0">#REF!</definedName>
    <definedName name="TextRefCopy70">#REF!</definedName>
    <definedName name="TextRefCopy71" localSheetId="0">#REF!</definedName>
    <definedName name="TextRefCopy71">#REF!</definedName>
    <definedName name="TextRefCopy72" localSheetId="0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'[2]analytical breakdown'!#REF!</definedName>
    <definedName name="TextRefCopy90" localSheetId="0">#REF!</definedName>
    <definedName name="TextRefCopy90">#REF!</definedName>
    <definedName name="TextRefCopy91" localSheetId="0">#REF!</definedName>
    <definedName name="TextRefCopy91">#REF!</definedName>
    <definedName name="TextRefCopy92" localSheetId="0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RangeCount" hidden="1">167</definedName>
    <definedName name="vvvv" localSheetId="2" hidden="1">{#N/A,#N/A,FALSE,"Development Plan YR. 01-03"}</definedName>
    <definedName name="vvvv" localSheetId="3" hidden="1">{#N/A,#N/A,FALSE,"Development Plan YR. 01-03"}</definedName>
    <definedName name="vvvv" localSheetId="0" hidden="1">{#N/A,#N/A,FALSE,"Development Plan YR. 01-03"}</definedName>
    <definedName name="vvvv" hidden="1">{#N/A,#N/A,FALSE,"Development Plan YR. 01-03"}</definedName>
    <definedName name="wrn.12Q." localSheetId="2" hidden="1">{#N/A,#N/A,FALSE,"Development Plan YR. 01-03";#N/A,#N/A,FALSE,"Development Plan YR. 01-03"}</definedName>
    <definedName name="wrn.12Q." localSheetId="3" hidden="1">{#N/A,#N/A,FALSE,"Development Plan YR. 01-03";#N/A,#N/A,FALSE,"Development Plan YR. 01-03"}</definedName>
    <definedName name="wrn.12Q." localSheetId="0" hidden="1">{#N/A,#N/A,FALSE,"Development Plan YR. 01-03";#N/A,#N/A,FALSE,"Development Plan YR. 01-03"}</definedName>
    <definedName name="wrn.12Q." hidden="1">{#N/A,#N/A,FALSE,"Development Plan YR. 01-03";#N/A,#N/A,FALSE,"Development Plan YR. 01-03"}</definedName>
    <definedName name="wrn.12Q1" localSheetId="2" hidden="1">{#N/A,#N/A,FALSE,"Development Plan YR. 01-03";#N/A,#N/A,FALSE,"Development Plan YR. 01-03"}</definedName>
    <definedName name="wrn.12Q1" localSheetId="3" hidden="1">{#N/A,#N/A,FALSE,"Development Plan YR. 01-03";#N/A,#N/A,FALSE,"Development Plan YR. 01-03"}</definedName>
    <definedName name="wrn.12Q1" localSheetId="0" hidden="1">{#N/A,#N/A,FALSE,"Development Plan YR. 01-03";#N/A,#N/A,FALSE,"Development Plan YR. 01-03"}</definedName>
    <definedName name="wrn.12Q1" hidden="1">{#N/A,#N/A,FALSE,"Development Plan YR. 01-03";#N/A,#N/A,FALSE,"Development Plan YR. 01-03"}</definedName>
    <definedName name="wrn.Development._.Full." localSheetId="2" hidden="1">{#N/A,#N/A,FALSE,"Development Plan YR. 01-03"}</definedName>
    <definedName name="wrn.Development._.Full." localSheetId="3" hidden="1">{#N/A,#N/A,FALSE,"Development Plan YR. 01-03"}</definedName>
    <definedName name="wrn.Development._.Full." localSheetId="0" hidden="1">{#N/A,#N/A,FALSE,"Development Plan YR. 01-03"}</definedName>
    <definedName name="wrn.Development._.Full." hidden="1">{#N/A,#N/A,FALSE,"Development Plan YR. 01-03"}</definedName>
    <definedName name="wrn.Development._.Full1" localSheetId="2" hidden="1">{#N/A,#N/A,FALSE,"Development Plan YR. 01-03"}</definedName>
    <definedName name="wrn.Development._.Full1" localSheetId="3" hidden="1">{#N/A,#N/A,FALSE,"Development Plan YR. 01-03"}</definedName>
    <definedName name="wrn.Development._.Full1" localSheetId="0" hidden="1">{#N/A,#N/A,FALSE,"Development Plan YR. 01-03"}</definedName>
    <definedName name="wrn.Development._.Full1" hidden="1">{#N/A,#N/A,FALSE,"Development Plan YR. 01-03"}</definedName>
    <definedName name="wrn.Monthly." localSheetId="2" hidden="1">{#N/A,#N/A,FALSE,"Monthly Sales Plan Y2K"}</definedName>
    <definedName name="wrn.Monthly." localSheetId="3" hidden="1">{#N/A,#N/A,FALSE,"Monthly Sales Plan Y2K"}</definedName>
    <definedName name="wrn.Monthly." localSheetId="0" hidden="1">{#N/A,#N/A,FALSE,"Monthly Sales Plan Y2K"}</definedName>
    <definedName name="wrn.Monthly." hidden="1">{#N/A,#N/A,FALSE,"Monthly Sales Plan Y2K"}</definedName>
    <definedName name="xx" localSheetId="2" hidden="1">{#N/A,#N/A,FALSE,"Development Plan YR. 01-03";#N/A,#N/A,FALSE,"Development Plan YR. 01-03"}</definedName>
    <definedName name="xx" localSheetId="3" hidden="1">{#N/A,#N/A,FALSE,"Development Plan YR. 01-03";#N/A,#N/A,FALSE,"Development Plan YR. 01-03"}</definedName>
    <definedName name="xx" localSheetId="0" hidden="1">{#N/A,#N/A,FALSE,"Development Plan YR. 01-03";#N/A,#N/A,FALSE,"Development Plan YR. 01-03"}</definedName>
    <definedName name="xx" hidden="1">{#N/A,#N/A,FALSE,"Development Plan YR. 01-03";#N/A,#N/A,FALSE,"Development Plan YR. 01-03"}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3" i="7" l="1"/>
  <c r="K43" i="7"/>
  <c r="J43" i="7"/>
  <c r="I43" i="7"/>
  <c r="H43" i="7"/>
  <c r="G43" i="7"/>
  <c r="F43" i="7"/>
  <c r="E43" i="7"/>
  <c r="D43" i="7"/>
  <c r="L48" i="7"/>
  <c r="K48" i="7"/>
  <c r="J48" i="7"/>
  <c r="I48" i="7"/>
  <c r="H48" i="7"/>
  <c r="J15" i="1"/>
  <c r="K15" i="1"/>
  <c r="L15" i="1"/>
  <c r="M15" i="1"/>
  <c r="N15" i="1"/>
  <c r="O15" i="1"/>
  <c r="P15" i="1"/>
  <c r="I15" i="1"/>
  <c r="H15" i="1"/>
  <c r="G15" i="1"/>
  <c r="P52" i="2"/>
  <c r="O52" i="2"/>
  <c r="N52" i="2"/>
  <c r="M52" i="2"/>
  <c r="L52" i="2"/>
  <c r="K52" i="2"/>
  <c r="J52" i="2"/>
  <c r="I52" i="2"/>
  <c r="H52" i="2"/>
  <c r="G52" i="2"/>
  <c r="P32" i="2"/>
  <c r="O32" i="2"/>
  <c r="N32" i="2"/>
  <c r="M32" i="2"/>
  <c r="L32" i="2"/>
  <c r="K32" i="2"/>
  <c r="J32" i="2"/>
  <c r="I32" i="2"/>
  <c r="H58" i="2"/>
  <c r="G58" i="2"/>
  <c r="H32" i="2"/>
  <c r="G32" i="2"/>
  <c r="J15" i="3"/>
  <c r="K15" i="3"/>
  <c r="L15" i="3"/>
  <c r="I15" i="3"/>
  <c r="D40" i="7"/>
  <c r="K9" i="7"/>
  <c r="L9" i="7"/>
  <c r="K17" i="7"/>
  <c r="L17" i="7"/>
  <c r="J17" i="7"/>
  <c r="I17" i="7"/>
  <c r="H17" i="7"/>
  <c r="G17" i="7"/>
  <c r="F17" i="7"/>
  <c r="E17" i="7"/>
  <c r="J9" i="7"/>
  <c r="I9" i="7"/>
  <c r="H9" i="7"/>
  <c r="G9" i="7"/>
  <c r="F9" i="7"/>
  <c r="E9" i="7"/>
  <c r="E8" i="7"/>
  <c r="F8" i="7" s="1"/>
  <c r="G8" i="7" s="1"/>
  <c r="H8" i="7" s="1"/>
  <c r="I8" i="7" s="1"/>
  <c r="J8" i="7" s="1"/>
  <c r="K8" i="7" s="1"/>
  <c r="L8" i="7" s="1"/>
  <c r="L40" i="7" s="1"/>
  <c r="D17" i="7"/>
  <c r="D9" i="7"/>
  <c r="H40" i="7" l="1"/>
  <c r="E40" i="7"/>
  <c r="I40" i="7"/>
  <c r="F40" i="7"/>
  <c r="J40" i="7"/>
  <c r="G40" i="7"/>
  <c r="K40" i="7"/>
  <c r="L27" i="7"/>
  <c r="E27" i="7"/>
  <c r="I27" i="7"/>
  <c r="F27" i="7"/>
  <c r="F41" i="7"/>
  <c r="K27" i="7"/>
  <c r="I41" i="7"/>
  <c r="E41" i="7"/>
  <c r="K41" i="7"/>
  <c r="G41" i="7"/>
  <c r="D41" i="7"/>
  <c r="E51" i="7"/>
  <c r="I51" i="7"/>
  <c r="H27" i="7"/>
  <c r="J27" i="7"/>
  <c r="D51" i="7"/>
  <c r="J41" i="7"/>
  <c r="G27" i="7"/>
  <c r="G51" i="7"/>
  <c r="K51" i="7"/>
  <c r="F51" i="7"/>
  <c r="J51" i="7"/>
  <c r="H51" i="7"/>
  <c r="L51" i="7"/>
  <c r="L41" i="7"/>
  <c r="H41" i="7"/>
  <c r="D27" i="7"/>
  <c r="F60" i="7" l="1"/>
  <c r="E60" i="7"/>
  <c r="I60" i="7"/>
  <c r="K60" i="7"/>
  <c r="D60" i="7"/>
  <c r="D61" i="7" s="1"/>
  <c r="G60" i="7"/>
  <c r="L60" i="7"/>
  <c r="J60" i="7"/>
  <c r="H60" i="7"/>
  <c r="E61" i="7" l="1"/>
  <c r="F61" i="7" s="1"/>
  <c r="G61" i="7" s="1"/>
  <c r="H61" i="7" s="1"/>
  <c r="I61" i="7" s="1"/>
  <c r="J61" i="7" s="1"/>
  <c r="K61" i="7" s="1"/>
  <c r="L61" i="7" s="1"/>
  <c r="J8" i="1" l="1"/>
  <c r="K8" i="1"/>
  <c r="L8" i="1"/>
  <c r="M8" i="1"/>
  <c r="N8" i="1"/>
  <c r="F9" i="1"/>
  <c r="F14" i="3" l="1"/>
  <c r="F10" i="3" s="1"/>
  <c r="M14" i="3" l="1"/>
  <c r="M10" i="3" s="1"/>
  <c r="H14" i="3"/>
  <c r="H10" i="3" s="1"/>
  <c r="I14" i="3"/>
  <c r="I10" i="3" s="1"/>
  <c r="J14" i="3"/>
  <c r="J10" i="3" s="1"/>
  <c r="K14" i="3"/>
  <c r="K10" i="3" s="1"/>
  <c r="L14" i="3"/>
  <c r="L10" i="3" s="1"/>
  <c r="G14" i="3"/>
  <c r="G10" i="3" s="1"/>
  <c r="E21" i="4" l="1"/>
  <c r="D21" i="4"/>
  <c r="C21" i="4"/>
  <c r="C4" i="4"/>
  <c r="F23" i="3"/>
  <c r="G23" i="3"/>
  <c r="H23" i="3"/>
  <c r="I23" i="3"/>
  <c r="J23" i="3"/>
  <c r="K23" i="3"/>
  <c r="L23" i="3"/>
  <c r="M23" i="3"/>
  <c r="F24" i="3"/>
  <c r="G24" i="3"/>
  <c r="H24" i="3"/>
  <c r="I24" i="3"/>
  <c r="J24" i="3"/>
  <c r="K24" i="3"/>
  <c r="L24" i="3"/>
  <c r="M24" i="3"/>
  <c r="E24" i="3"/>
  <c r="E23" i="3"/>
  <c r="F7" i="2"/>
  <c r="F40" i="2" s="1"/>
  <c r="F41" i="2"/>
  <c r="I16" i="2"/>
  <c r="J16" i="2"/>
  <c r="K16" i="2"/>
  <c r="L16" i="2"/>
  <c r="M16" i="2"/>
  <c r="N16" i="2"/>
  <c r="O16" i="2"/>
  <c r="P16" i="2"/>
  <c r="I9" i="2"/>
  <c r="J9" i="2"/>
  <c r="K9" i="2"/>
  <c r="L9" i="2"/>
  <c r="M9" i="2"/>
  <c r="N9" i="2"/>
  <c r="O9" i="2"/>
  <c r="P9" i="2"/>
  <c r="F16" i="2"/>
  <c r="E18" i="4"/>
  <c r="D18" i="4"/>
  <c r="F53" i="2"/>
  <c r="C18" i="4" s="1"/>
  <c r="M21" i="4"/>
  <c r="L21" i="4"/>
  <c r="K21" i="4"/>
  <c r="J21" i="4"/>
  <c r="I21" i="4"/>
  <c r="H21" i="4"/>
  <c r="G21" i="4"/>
  <c r="F21" i="4"/>
  <c r="F50" i="2"/>
  <c r="F29" i="2"/>
  <c r="H16" i="2"/>
  <c r="G16" i="2"/>
  <c r="H9" i="2"/>
  <c r="G9" i="2"/>
  <c r="F9" i="2"/>
  <c r="P23" i="1"/>
  <c r="P49" i="1" s="1"/>
  <c r="K23" i="1"/>
  <c r="K49" i="1" s="1"/>
  <c r="L23" i="1"/>
  <c r="L49" i="1" s="1"/>
  <c r="M23" i="1"/>
  <c r="M49" i="1" s="1"/>
  <c r="N23" i="1"/>
  <c r="N49" i="1" s="1"/>
  <c r="O23" i="1"/>
  <c r="O49" i="1" s="1"/>
  <c r="J23" i="1"/>
  <c r="J49" i="1" s="1"/>
  <c r="I23" i="1"/>
  <c r="I49" i="1" s="1"/>
  <c r="H23" i="1"/>
  <c r="H49" i="1" s="1"/>
  <c r="G23" i="1"/>
  <c r="G49" i="1" s="1"/>
  <c r="F23" i="1"/>
  <c r="F49" i="1" s="1"/>
  <c r="M22" i="3"/>
  <c r="L22" i="3"/>
  <c r="K22" i="3"/>
  <c r="J22" i="3"/>
  <c r="I22" i="3"/>
  <c r="H22" i="3"/>
  <c r="G22" i="3"/>
  <c r="F22" i="3"/>
  <c r="E22" i="3"/>
  <c r="N48" i="1"/>
  <c r="K9" i="3" s="1"/>
  <c r="J48" i="1"/>
  <c r="G9" i="3" s="1"/>
  <c r="G8" i="3" s="1"/>
  <c r="H8" i="1"/>
  <c r="H48" i="1" s="1"/>
  <c r="E9" i="3" s="1"/>
  <c r="G8" i="1"/>
  <c r="G48" i="1" s="1"/>
  <c r="F8" i="1"/>
  <c r="F48" i="1" s="1"/>
  <c r="G7" i="1"/>
  <c r="H7" i="1" s="1"/>
  <c r="I7" i="1" s="1"/>
  <c r="C16" i="4" l="1"/>
  <c r="N8" i="2"/>
  <c r="K8" i="2"/>
  <c r="J8" i="2"/>
  <c r="I8" i="2"/>
  <c r="J11" i="4"/>
  <c r="D11" i="4"/>
  <c r="C15" i="4"/>
  <c r="E11" i="4"/>
  <c r="H11" i="4"/>
  <c r="F11" i="4"/>
  <c r="C17" i="4"/>
  <c r="M11" i="4"/>
  <c r="I11" i="4"/>
  <c r="O8" i="2"/>
  <c r="F60" i="2"/>
  <c r="C22" i="4"/>
  <c r="E17" i="4"/>
  <c r="E16" i="4"/>
  <c r="C14" i="4"/>
  <c r="E15" i="4"/>
  <c r="E14" i="4"/>
  <c r="D12" i="4"/>
  <c r="I12" i="4"/>
  <c r="L11" i="4"/>
  <c r="J12" i="4"/>
  <c r="P8" i="2"/>
  <c r="L8" i="2"/>
  <c r="K11" i="4"/>
  <c r="G11" i="4"/>
  <c r="M8" i="2"/>
  <c r="I8" i="1"/>
  <c r="I48" i="1" s="1"/>
  <c r="F9" i="3" s="1"/>
  <c r="F8" i="3" s="1"/>
  <c r="O8" i="1"/>
  <c r="L12" i="4" s="1"/>
  <c r="P8" i="1"/>
  <c r="P48" i="1" s="1"/>
  <c r="M9" i="3" s="1"/>
  <c r="K12" i="4"/>
  <c r="L48" i="1"/>
  <c r="I9" i="3" s="1"/>
  <c r="E6" i="4"/>
  <c r="E12" i="4"/>
  <c r="C24" i="4"/>
  <c r="M6" i="4"/>
  <c r="K24" i="4"/>
  <c r="G12" i="4"/>
  <c r="D6" i="4"/>
  <c r="D24" i="4"/>
  <c r="I6" i="4"/>
  <c r="G24" i="4"/>
  <c r="J7" i="1"/>
  <c r="G7" i="3" s="1"/>
  <c r="M48" i="1"/>
  <c r="H6" i="4"/>
  <c r="K48" i="1"/>
  <c r="H9" i="3" s="1"/>
  <c r="H8" i="3" s="1"/>
  <c r="E4" i="4"/>
  <c r="K6" i="4"/>
  <c r="G6" i="4"/>
  <c r="M24" i="4"/>
  <c r="I24" i="4"/>
  <c r="E24" i="4"/>
  <c r="F4" i="4"/>
  <c r="L6" i="4"/>
  <c r="J24" i="4"/>
  <c r="F24" i="4"/>
  <c r="N52" i="1"/>
  <c r="D4" i="4"/>
  <c r="C12" i="4"/>
  <c r="H12" i="4"/>
  <c r="J6" i="4"/>
  <c r="F6" i="4"/>
  <c r="L24" i="4"/>
  <c r="H24" i="4"/>
  <c r="F51" i="1"/>
  <c r="J20" i="1"/>
  <c r="N20" i="1"/>
  <c r="E7" i="3"/>
  <c r="F7" i="3"/>
  <c r="G7" i="2"/>
  <c r="G8" i="2"/>
  <c r="H8" i="2"/>
  <c r="F8" i="2"/>
  <c r="C20" i="4" s="1"/>
  <c r="G20" i="1"/>
  <c r="F20" i="1"/>
  <c r="K20" i="1"/>
  <c r="H20" i="1"/>
  <c r="H30" i="1" s="1"/>
  <c r="E23" i="4" s="1"/>
  <c r="M20" i="1"/>
  <c r="M30" i="1" s="1"/>
  <c r="J23" i="4" s="1"/>
  <c r="J52" i="1"/>
  <c r="L20" i="1"/>
  <c r="L30" i="1" s="1"/>
  <c r="F12" i="4" l="1"/>
  <c r="O20" i="1"/>
  <c r="O30" i="1" s="1"/>
  <c r="L23" i="4" s="1"/>
  <c r="M31" i="1"/>
  <c r="O48" i="1"/>
  <c r="L9" i="3" s="1"/>
  <c r="L8" i="3" s="1"/>
  <c r="L31" i="1"/>
  <c r="I23" i="4"/>
  <c r="H37" i="2"/>
  <c r="I20" i="1"/>
  <c r="I30" i="1" s="1"/>
  <c r="F23" i="4" s="1"/>
  <c r="M12" i="4"/>
  <c r="P20" i="1"/>
  <c r="P30" i="1" s="1"/>
  <c r="M23" i="4" s="1"/>
  <c r="N21" i="1"/>
  <c r="K7" i="4" s="1"/>
  <c r="N30" i="1"/>
  <c r="K23" i="4" s="1"/>
  <c r="M52" i="1"/>
  <c r="J9" i="3"/>
  <c r="J8" i="3" s="1"/>
  <c r="K30" i="1"/>
  <c r="H23" i="4" s="1"/>
  <c r="J21" i="1"/>
  <c r="G7" i="4" s="1"/>
  <c r="J30" i="1"/>
  <c r="F21" i="1"/>
  <c r="C7" i="4" s="1"/>
  <c r="F30" i="1"/>
  <c r="C23" i="4" s="1"/>
  <c r="G21" i="1"/>
  <c r="D7" i="4" s="1"/>
  <c r="G30" i="1"/>
  <c r="K7" i="1"/>
  <c r="G4" i="4"/>
  <c r="F54" i="1"/>
  <c r="F55" i="1" s="1"/>
  <c r="C9" i="4" s="1"/>
  <c r="F37" i="2"/>
  <c r="H52" i="1"/>
  <c r="P51" i="1"/>
  <c r="I8" i="3"/>
  <c r="L51" i="1"/>
  <c r="I51" i="1"/>
  <c r="K8" i="3"/>
  <c r="N51" i="1"/>
  <c r="I52" i="1"/>
  <c r="H51" i="1"/>
  <c r="P52" i="1"/>
  <c r="K52" i="1"/>
  <c r="J51" i="1"/>
  <c r="J54" i="1" s="1"/>
  <c r="M51" i="1"/>
  <c r="M54" i="1" s="1"/>
  <c r="L52" i="1"/>
  <c r="K51" i="1"/>
  <c r="G40" i="2"/>
  <c r="H7" i="2"/>
  <c r="K21" i="1"/>
  <c r="H7" i="4" s="1"/>
  <c r="F52" i="1"/>
  <c r="G51" i="1"/>
  <c r="H21" i="1"/>
  <c r="E7" i="4" s="1"/>
  <c r="L21" i="1"/>
  <c r="I7" i="4" s="1"/>
  <c r="G52" i="1"/>
  <c r="M21" i="1"/>
  <c r="J7" i="4" s="1"/>
  <c r="P54" i="1" l="1"/>
  <c r="H54" i="1"/>
  <c r="I54" i="1"/>
  <c r="L54" i="1"/>
  <c r="L48" i="2" s="1"/>
  <c r="M48" i="2"/>
  <c r="M47" i="2"/>
  <c r="M41" i="2" s="1"/>
  <c r="J22" i="4" s="1"/>
  <c r="P47" i="2"/>
  <c r="P48" i="2"/>
  <c r="J47" i="2"/>
  <c r="J48" i="2"/>
  <c r="I48" i="2"/>
  <c r="I47" i="2"/>
  <c r="I41" i="2" s="1"/>
  <c r="K54" i="1"/>
  <c r="L47" i="2"/>
  <c r="H47" i="2"/>
  <c r="H48" i="2"/>
  <c r="G54" i="1"/>
  <c r="N55" i="1"/>
  <c r="K9" i="4" s="1"/>
  <c r="N54" i="1"/>
  <c r="O21" i="1"/>
  <c r="L7" i="4" s="1"/>
  <c r="I21" i="1"/>
  <c r="F7" i="4" s="1"/>
  <c r="O51" i="1"/>
  <c r="G37" i="1"/>
  <c r="G38" i="1" s="1"/>
  <c r="D23" i="4"/>
  <c r="J37" i="1"/>
  <c r="J38" i="1" s="1"/>
  <c r="G23" i="4"/>
  <c r="O52" i="1"/>
  <c r="O31" i="1"/>
  <c r="L8" i="4" s="1"/>
  <c r="O37" i="1"/>
  <c r="O38" i="1" s="1"/>
  <c r="P21" i="1"/>
  <c r="M7" i="4" s="1"/>
  <c r="J31" i="1"/>
  <c r="G8" i="4" s="1"/>
  <c r="K37" i="1"/>
  <c r="K38" i="1" s="1"/>
  <c r="K31" i="1"/>
  <c r="H8" i="4" s="1"/>
  <c r="G31" i="1"/>
  <c r="D8" i="4" s="1"/>
  <c r="N37" i="1"/>
  <c r="N38" i="1" s="1"/>
  <c r="L7" i="1"/>
  <c r="H4" i="4"/>
  <c r="H7" i="3"/>
  <c r="N31" i="1"/>
  <c r="K8" i="4" s="1"/>
  <c r="I7" i="2"/>
  <c r="H40" i="2"/>
  <c r="F37" i="1"/>
  <c r="F31" i="1"/>
  <c r="C8" i="4" s="1"/>
  <c r="P55" i="1"/>
  <c r="M9" i="4" s="1"/>
  <c r="J8" i="4"/>
  <c r="M37" i="1"/>
  <c r="M38" i="1" s="1"/>
  <c r="H55" i="1"/>
  <c r="E9" i="4" s="1"/>
  <c r="I31" i="1"/>
  <c r="F8" i="4" s="1"/>
  <c r="I37" i="1"/>
  <c r="J55" i="1"/>
  <c r="G9" i="4" s="1"/>
  <c r="I8" i="4"/>
  <c r="L37" i="1"/>
  <c r="L38" i="1" s="1"/>
  <c r="H31" i="1"/>
  <c r="E8" i="4" s="1"/>
  <c r="H37" i="1"/>
  <c r="L55" i="1"/>
  <c r="I9" i="4" s="1"/>
  <c r="M55" i="1"/>
  <c r="J9" i="4" s="1"/>
  <c r="I55" i="1"/>
  <c r="F9" i="4" s="1"/>
  <c r="P31" i="1"/>
  <c r="M8" i="4" s="1"/>
  <c r="P37" i="1"/>
  <c r="L41" i="2" l="1"/>
  <c r="I22" i="4" s="1"/>
  <c r="P41" i="2"/>
  <c r="H41" i="2"/>
  <c r="H60" i="2" s="1"/>
  <c r="E11" i="3" s="1"/>
  <c r="F22" i="4"/>
  <c r="F20" i="4"/>
  <c r="E22" i="4"/>
  <c r="K48" i="2"/>
  <c r="K47" i="2"/>
  <c r="O54" i="1"/>
  <c r="O55" i="1" s="1"/>
  <c r="L9" i="4" s="1"/>
  <c r="I20" i="4"/>
  <c r="N48" i="2"/>
  <c r="N47" i="2"/>
  <c r="K55" i="1"/>
  <c r="H9" i="4" s="1"/>
  <c r="J41" i="2"/>
  <c r="G48" i="2"/>
  <c r="G47" i="2"/>
  <c r="G55" i="1"/>
  <c r="D9" i="4" s="1"/>
  <c r="D25" i="4"/>
  <c r="K25" i="4"/>
  <c r="G25" i="4"/>
  <c r="L25" i="4"/>
  <c r="J20" i="4"/>
  <c r="H25" i="4"/>
  <c r="M7" i="1"/>
  <c r="I4" i="4"/>
  <c r="I7" i="3"/>
  <c r="P38" i="1"/>
  <c r="M25" i="4"/>
  <c r="J25" i="4"/>
  <c r="I25" i="4"/>
  <c r="I38" i="1"/>
  <c r="F25" i="4"/>
  <c r="H38" i="1"/>
  <c r="E25" i="4"/>
  <c r="F38" i="1"/>
  <c r="C25" i="4"/>
  <c r="I40" i="2"/>
  <c r="J7" i="2"/>
  <c r="I37" i="2"/>
  <c r="K41" i="2" l="1"/>
  <c r="E20" i="4"/>
  <c r="N41" i="2"/>
  <c r="K22" i="4" s="1"/>
  <c r="E10" i="3"/>
  <c r="E8" i="3" s="1"/>
  <c r="E19" i="3"/>
  <c r="H22" i="4"/>
  <c r="H20" i="4"/>
  <c r="G22" i="4"/>
  <c r="G20" i="4"/>
  <c r="O47" i="2"/>
  <c r="O48" i="2"/>
  <c r="G41" i="2"/>
  <c r="D22" i="4" s="1"/>
  <c r="K20" i="4"/>
  <c r="N7" i="1"/>
  <c r="J4" i="4"/>
  <c r="J7" i="3"/>
  <c r="J40" i="2"/>
  <c r="K7" i="2"/>
  <c r="M22" i="4"/>
  <c r="J37" i="2"/>
  <c r="G60" i="2" l="1"/>
  <c r="O41" i="2"/>
  <c r="L22" i="4" s="1"/>
  <c r="L20" i="4"/>
  <c r="M20" i="4"/>
  <c r="O7" i="1"/>
  <c r="K4" i="4"/>
  <c r="K7" i="3"/>
  <c r="L7" i="2"/>
  <c r="K40" i="2"/>
  <c r="P7" i="1" l="1"/>
  <c r="L4" i="4"/>
  <c r="L7" i="3"/>
  <c r="L40" i="2"/>
  <c r="M7" i="2"/>
  <c r="L37" i="2"/>
  <c r="K37" i="2"/>
  <c r="M7" i="3" l="1"/>
  <c r="M4" i="4"/>
  <c r="N7" i="2"/>
  <c r="M40" i="2"/>
  <c r="N37" i="2"/>
  <c r="O7" i="2" l="1"/>
  <c r="N40" i="2"/>
  <c r="M37" i="2"/>
  <c r="O40" i="2" l="1"/>
  <c r="P7" i="2"/>
  <c r="P40" i="2" s="1"/>
  <c r="O37" i="2"/>
  <c r="P37" i="2" l="1"/>
  <c r="M15" i="3" l="1"/>
  <c r="M8" i="3" s="1"/>
  <c r="D16" i="4"/>
  <c r="D17" i="4" l="1"/>
  <c r="D15" i="4"/>
  <c r="G37" i="2"/>
  <c r="D20" i="4"/>
  <c r="D14" i="4"/>
  <c r="E18" i="3"/>
  <c r="E27" i="3" s="1"/>
  <c r="E28" i="3" s="1"/>
  <c r="J14" i="4"/>
  <c r="J16" i="4"/>
  <c r="J17" i="4"/>
  <c r="J15" i="4"/>
  <c r="M60" i="2"/>
  <c r="M58" i="2"/>
  <c r="J18" i="4"/>
  <c r="J60" i="2"/>
  <c r="G17" i="4"/>
  <c r="G16" i="4"/>
  <c r="G14" i="4"/>
  <c r="G15" i="4"/>
  <c r="J58" i="2"/>
  <c r="G18" i="4"/>
  <c r="K15" i="4"/>
  <c r="K14" i="4"/>
  <c r="K16" i="4"/>
  <c r="K17" i="4"/>
  <c r="N60" i="2"/>
  <c r="N58" i="2"/>
  <c r="K18" i="4"/>
  <c r="H14" i="4"/>
  <c r="H17" i="4"/>
  <c r="H16" i="4"/>
  <c r="H15" i="4"/>
  <c r="K60" i="2"/>
  <c r="K58" i="2"/>
  <c r="H18" i="4"/>
  <c r="L17" i="4"/>
  <c r="L16" i="4"/>
  <c r="O60" i="2"/>
  <c r="L15" i="4"/>
  <c r="L14" i="4"/>
  <c r="O58" i="2"/>
  <c r="L18" i="3" s="1"/>
  <c r="L27" i="3" s="1"/>
  <c r="L18" i="4"/>
  <c r="I60" i="2"/>
  <c r="F17" i="4"/>
  <c r="F18" i="4"/>
  <c r="F14" i="4"/>
  <c r="F16" i="4"/>
  <c r="I58" i="2"/>
  <c r="F18" i="3" s="1"/>
  <c r="F27" i="3" s="1"/>
  <c r="F15" i="4"/>
  <c r="I14" i="4"/>
  <c r="I17" i="4"/>
  <c r="I16" i="4"/>
  <c r="I15" i="4"/>
  <c r="L60" i="2"/>
  <c r="L58" i="2"/>
  <c r="I18" i="3" s="1"/>
  <c r="I27" i="3" s="1"/>
  <c r="I18" i="4"/>
  <c r="M17" i="4"/>
  <c r="M15" i="4"/>
  <c r="M14" i="4"/>
  <c r="M16" i="4"/>
  <c r="P60" i="2"/>
  <c r="P58" i="2"/>
  <c r="M18" i="4"/>
  <c r="H18" i="3" l="1"/>
  <c r="H27" i="3" s="1"/>
  <c r="K18" i="3"/>
  <c r="K27" i="3" s="1"/>
  <c r="J18" i="3"/>
  <c r="J27" i="3" s="1"/>
  <c r="G18" i="3"/>
  <c r="G27" i="3" s="1"/>
  <c r="M18" i="3"/>
  <c r="M27" i="3" s="1"/>
  <c r="F28" i="3"/>
  <c r="G28" i="3" l="1"/>
  <c r="H28" i="3" s="1"/>
  <c r="I28" i="3" s="1"/>
  <c r="J28" i="3" s="1"/>
  <c r="K28" i="3" s="1"/>
  <c r="L28" i="3" s="1"/>
  <c r="M28" i="3" s="1"/>
</calcChain>
</file>

<file path=xl/sharedStrings.xml><?xml version="1.0" encoding="utf-8"?>
<sst xmlns="http://schemas.openxmlformats.org/spreadsheetml/2006/main" count="407" uniqueCount="293">
  <si>
    <t>I.</t>
  </si>
  <si>
    <t>POSLOVNI PRIHODI</t>
  </si>
  <si>
    <t>a.</t>
  </si>
  <si>
    <t>Prihodi od prodaje</t>
  </si>
  <si>
    <t>b.</t>
  </si>
  <si>
    <t>II.</t>
  </si>
  <si>
    <t>MATERIJALNI TROŠKOVI</t>
  </si>
  <si>
    <t>Troškovi sirovina i materijala</t>
  </si>
  <si>
    <t>AOP 136</t>
  </si>
  <si>
    <t>Troškovi prodane robe</t>
  </si>
  <si>
    <t>AOP 137</t>
  </si>
  <si>
    <t>c.</t>
  </si>
  <si>
    <t>Ostali vanjski troškovi</t>
  </si>
  <si>
    <t>AOP 138</t>
  </si>
  <si>
    <t>III.</t>
  </si>
  <si>
    <t>BRUTO DOBIT</t>
  </si>
  <si>
    <t>%Bruto marža</t>
  </si>
  <si>
    <t>IV.</t>
  </si>
  <si>
    <t>OSTALI POSLOVNI RASHODI</t>
  </si>
  <si>
    <t>Promjene vrijednosti zaliha gotovih proizvoda</t>
  </si>
  <si>
    <t>AOP 134</t>
  </si>
  <si>
    <t>Troškovi zaposlenih</t>
  </si>
  <si>
    <t>AOP 139</t>
  </si>
  <si>
    <t>Ostali troškovi poslovanja</t>
  </si>
  <si>
    <t>AOP 144</t>
  </si>
  <si>
    <t>d.</t>
  </si>
  <si>
    <t>Rezeviranja i Ostali poslovni rashodi</t>
  </si>
  <si>
    <t>AOP 148 + AOP 155</t>
  </si>
  <si>
    <t>V.</t>
  </si>
  <si>
    <t>EBITDA</t>
  </si>
  <si>
    <t>VI.</t>
  </si>
  <si>
    <t>AMORTIZACIJA</t>
  </si>
  <si>
    <t>AOP 143</t>
  </si>
  <si>
    <t>AOP 145</t>
  </si>
  <si>
    <t>VIII.</t>
  </si>
  <si>
    <t>EBIT</t>
  </si>
  <si>
    <t>IX.</t>
  </si>
  <si>
    <t>FINANCIJSKI PRIHODI</t>
  </si>
  <si>
    <t>AOP 156</t>
  </si>
  <si>
    <t>X.</t>
  </si>
  <si>
    <t>FINANCIJSKI RASHODI</t>
  </si>
  <si>
    <t>AOP 167</t>
  </si>
  <si>
    <t>XI.</t>
  </si>
  <si>
    <t>UKUPNI PRIHODI</t>
  </si>
  <si>
    <t>XII.</t>
  </si>
  <si>
    <t>UKUPNI RASHODI</t>
  </si>
  <si>
    <t>XIII.</t>
  </si>
  <si>
    <t>DOBIT PRIJE OPOREZIVANJA</t>
  </si>
  <si>
    <t>GUBITAK PRIJE OPOREZIVANJA</t>
  </si>
  <si>
    <t>XIV.</t>
  </si>
  <si>
    <t>Porez na dobit</t>
  </si>
  <si>
    <t>AOP 184</t>
  </si>
  <si>
    <t>XV.</t>
  </si>
  <si>
    <t>a. Prijenos postojećih izvora</t>
  </si>
  <si>
    <t>%Neto marža</t>
  </si>
  <si>
    <t>a. Osnovna sredstva</t>
  </si>
  <si>
    <t>b. Obrtna sredstva</t>
  </si>
  <si>
    <t>AKTIVA</t>
  </si>
  <si>
    <t>A.</t>
  </si>
  <si>
    <t>DUGOTRAJNA IMOVINA</t>
  </si>
  <si>
    <t>1.</t>
  </si>
  <si>
    <t>Nematerijalna imovina</t>
  </si>
  <si>
    <t>a. Izdaci za istraživanje i razvoj</t>
  </si>
  <si>
    <t>AOP 004</t>
  </si>
  <si>
    <t>b. Patenti,licencije, koncesije, itd.</t>
  </si>
  <si>
    <t>AOP 005</t>
  </si>
  <si>
    <t>c. Goodwill</t>
  </si>
  <si>
    <t>AOP 006</t>
  </si>
  <si>
    <t>d. Predujmovi za nabavu nematerijalne imovine</t>
  </si>
  <si>
    <t>AOP 007</t>
  </si>
  <si>
    <t>e. Nematerijalna imovina u pripremi</t>
  </si>
  <si>
    <t>AOP 008</t>
  </si>
  <si>
    <t>f. Ostala nematerijalna imovina</t>
  </si>
  <si>
    <t>AOP 009</t>
  </si>
  <si>
    <t>2.</t>
  </si>
  <si>
    <t>Materijalna imovina</t>
  </si>
  <si>
    <t>a. Zemljište</t>
  </si>
  <si>
    <t>AOP 011</t>
  </si>
  <si>
    <t>b. Građevinski objekti</t>
  </si>
  <si>
    <t>AOP 012</t>
  </si>
  <si>
    <t xml:space="preserve">c. Postrojenja i oprema </t>
  </si>
  <si>
    <t>AOP 013</t>
  </si>
  <si>
    <t>d. Alati, pogonski inventar i transportna imovina</t>
  </si>
  <si>
    <t>AOP 014</t>
  </si>
  <si>
    <t>e. Biološka imovina</t>
  </si>
  <si>
    <t>AOP 015</t>
  </si>
  <si>
    <t>f. Predujmovi za materijalnu imovinu</t>
  </si>
  <si>
    <t>AOP 016</t>
  </si>
  <si>
    <t>g. Materijalna imovina u pripremi</t>
  </si>
  <si>
    <t>AOP 017</t>
  </si>
  <si>
    <t>h. Ostala materijalna imovina</t>
  </si>
  <si>
    <t>AOP 018</t>
  </si>
  <si>
    <t>i. Ulaganje u nekretnine</t>
  </si>
  <si>
    <t>AOP 019</t>
  </si>
  <si>
    <t>3.</t>
  </si>
  <si>
    <t>Financijska imovina</t>
  </si>
  <si>
    <t>AOP 020</t>
  </si>
  <si>
    <t>4.</t>
  </si>
  <si>
    <t>Potraživanja</t>
  </si>
  <si>
    <t>AOP 031</t>
  </si>
  <si>
    <t>5.</t>
  </si>
  <si>
    <t>Odgođena porezna imovina</t>
  </si>
  <si>
    <t>AOP 036</t>
  </si>
  <si>
    <t>B.</t>
  </si>
  <si>
    <t>KRATKOTRAJNA IMOVINA</t>
  </si>
  <si>
    <t>Zalihe</t>
  </si>
  <si>
    <t>AOP 038</t>
  </si>
  <si>
    <t>Potraživanja od kupaca</t>
  </si>
  <si>
    <t>AOP 049</t>
  </si>
  <si>
    <t>Ostala potraživanja</t>
  </si>
  <si>
    <t>AOP 053</t>
  </si>
  <si>
    <t>Novac u banci i blagajni</t>
  </si>
  <si>
    <t>AOP 063</t>
  </si>
  <si>
    <t>C.</t>
  </si>
  <si>
    <t>POTRAŽIVANJA ZA UPISANI A NEUPLAĆENI KAPITAL</t>
  </si>
  <si>
    <t>AOP 001</t>
  </si>
  <si>
    <t>D.</t>
  </si>
  <si>
    <t>PLAĆENI TROŠKOVI BUDUĆEG RAZDOBLJA I OBRAČUNATI PRIHODI</t>
  </si>
  <si>
    <t>AOP 064</t>
  </si>
  <si>
    <t>E.</t>
  </si>
  <si>
    <t>UKUPNO AKTIVA</t>
  </si>
  <si>
    <t>PASIVA</t>
  </si>
  <si>
    <t>F.</t>
  </si>
  <si>
    <t>KAPITAL I REZERVE</t>
  </si>
  <si>
    <t>Upisani kapital</t>
  </si>
  <si>
    <t>AOP 068</t>
  </si>
  <si>
    <t xml:space="preserve">2. </t>
  </si>
  <si>
    <t>Revalorizacijske rezerve</t>
  </si>
  <si>
    <t>AOP 076</t>
  </si>
  <si>
    <t>Zadržana dobit</t>
  </si>
  <si>
    <t>AOP 084</t>
  </si>
  <si>
    <t>Preneseni gubitak</t>
  </si>
  <si>
    <t>AOP 085</t>
  </si>
  <si>
    <t>Dobit poslovne godine</t>
  </si>
  <si>
    <t>AOP 087</t>
  </si>
  <si>
    <t>6.</t>
  </si>
  <si>
    <t>Gubitak poslovne godine</t>
  </si>
  <si>
    <t>AOP 088</t>
  </si>
  <si>
    <t>G.</t>
  </si>
  <si>
    <t>REZERVIRANJA</t>
  </si>
  <si>
    <t>AOP 090</t>
  </si>
  <si>
    <t>H.</t>
  </si>
  <si>
    <t>DUGOROČNE OBVEZE</t>
  </si>
  <si>
    <t>Dugoročni krediti</t>
  </si>
  <si>
    <t>AOP 103</t>
  </si>
  <si>
    <t>KRATKOROČNE OBVEZE</t>
  </si>
  <si>
    <t>Kratkoročni krediti</t>
  </si>
  <si>
    <t>AOP 115</t>
  </si>
  <si>
    <t>Obveze prema dobavljačima</t>
  </si>
  <si>
    <t>AOP 117</t>
  </si>
  <si>
    <t>Obveze prema zaposlenima</t>
  </si>
  <si>
    <t>AOP 119</t>
  </si>
  <si>
    <t>Obveze za poreze i doprinose</t>
  </si>
  <si>
    <t>AOP 120</t>
  </si>
  <si>
    <t>J.</t>
  </si>
  <si>
    <t>ODGOĐENO PLAĆANJE TROŠKOVA I PRIHOD BUDUĆEGA RAZDOBLJA</t>
  </si>
  <si>
    <t>AOP 124</t>
  </si>
  <si>
    <t>K.</t>
  </si>
  <si>
    <t>UKUPNO PASIVA</t>
  </si>
  <si>
    <t>/</t>
  </si>
  <si>
    <t>% EBITDA marža</t>
  </si>
  <si>
    <t>%EBIT marža</t>
  </si>
  <si>
    <t>AOP 069 + 070 + 077</t>
  </si>
  <si>
    <t>AOP 130 + 131 + AOP 132</t>
  </si>
  <si>
    <t>UDIO U DOBITI OD DRUŠTAVA POVEZANIH SUDJELUJUĆIM INTERESOM</t>
  </si>
  <si>
    <t>UDIO U DOBITI OD ZAJEDNIČKIH POTHVATA</t>
  </si>
  <si>
    <t>UDIO U GUBITKU OD DRUŠTAVA POVEZANIH SUDJELUJUĆIM INTERESOM</t>
  </si>
  <si>
    <t>UDIO U GUBITKU OD ZAJEDNIČKIH POTHVATA</t>
  </si>
  <si>
    <t>AOP 175</t>
  </si>
  <si>
    <t>AOP 176</t>
  </si>
  <si>
    <t>AOP 177</t>
  </si>
  <si>
    <t>AOP 178</t>
  </si>
  <si>
    <t>7.</t>
  </si>
  <si>
    <t>8.</t>
  </si>
  <si>
    <t>9.</t>
  </si>
  <si>
    <t>10.</t>
  </si>
  <si>
    <t>11.</t>
  </si>
  <si>
    <t>PRIMICI</t>
  </si>
  <si>
    <t>Izvori financiranja projekta</t>
  </si>
  <si>
    <t>IZDACI</t>
  </si>
  <si>
    <t>Prijenos postojeće imovine</t>
  </si>
  <si>
    <t xml:space="preserve">Ulaganja u dugotrajnu imovinu </t>
  </si>
  <si>
    <t xml:space="preserve">Ulaganja u kratkotrajnu imovinu </t>
  </si>
  <si>
    <t>Materijalni i nematerijalni troškovi</t>
  </si>
  <si>
    <t>Troškovi osoblja</t>
  </si>
  <si>
    <t>Porez na dobit/dohodak</t>
  </si>
  <si>
    <t>Anuitet kredita</t>
  </si>
  <si>
    <t>Ostali troškovi</t>
  </si>
  <si>
    <t>NETO PRIMICI</t>
  </si>
  <si>
    <t>KUMULATIV</t>
  </si>
  <si>
    <t>PRIHODI I PROFITABILNOST</t>
  </si>
  <si>
    <t>Rast / pad prihoda od prodaje</t>
  </si>
  <si>
    <t>-</t>
  </si>
  <si>
    <t>Bruto maža</t>
  </si>
  <si>
    <t>EBITDA marža</t>
  </si>
  <si>
    <t>NETO marža</t>
  </si>
  <si>
    <t>Neto ulaganja u dugotrajnu imovinu</t>
  </si>
  <si>
    <t>Obrtaj dugotrajne imovine</t>
  </si>
  <si>
    <t>RADNI KAPITAL</t>
  </si>
  <si>
    <t>Radni kapital</t>
  </si>
  <si>
    <t>Radni kapital (bez kredita)</t>
  </si>
  <si>
    <t>Tekuća likvidnost</t>
  </si>
  <si>
    <t>Ubrzana likvidnost</t>
  </si>
  <si>
    <t>Trenutna likvidnost</t>
  </si>
  <si>
    <t>ZADUŽENOST</t>
  </si>
  <si>
    <t>Udio vlastitog financiranja</t>
  </si>
  <si>
    <t>Odnos duga i glavnice</t>
  </si>
  <si>
    <t>Pokazatelj otplate (godine)</t>
  </si>
  <si>
    <t>Udio KR kredita u prihodima</t>
  </si>
  <si>
    <t>Pokriće kamata</t>
  </si>
  <si>
    <t>Kreditni dug</t>
  </si>
  <si>
    <t>FINANCIJSKI POKAZATELJI</t>
  </si>
  <si>
    <t>e.</t>
  </si>
  <si>
    <t>VII.</t>
  </si>
  <si>
    <t>VRIJEDNOSNO USKLAĐENJE</t>
  </si>
  <si>
    <t>Prihodi od bespovratne potpore iz ovog poziva</t>
  </si>
  <si>
    <t>Ostali poslovni prihodi (bez potpore iz ovog poziva)</t>
  </si>
  <si>
    <t>Broj zaposlenih prema satima rada</t>
  </si>
  <si>
    <t>RefStr</t>
  </si>
  <si>
    <t>Prihodi</t>
  </si>
  <si>
    <t>Ostatak vrijednosti</t>
  </si>
  <si>
    <t>1. Prihodi od prodaje u zemlji</t>
  </si>
  <si>
    <t>2. Prihodi od prodaje u inozemstvu</t>
  </si>
  <si>
    <t>POZIV NA DOSTAVU PROJEKTNIH PRIJEDLOGA</t>
  </si>
  <si>
    <t>Naziv projektnog prijedloga:</t>
  </si>
  <si>
    <t>Prijavitelj:</t>
  </si>
  <si>
    <t>Pripremila/o:</t>
  </si>
  <si>
    <t>Datum:</t>
  </si>
  <si>
    <t>Sadržaj</t>
  </si>
  <si>
    <t>3. Financijski tok</t>
  </si>
  <si>
    <t>1. RDG</t>
  </si>
  <si>
    <t>2. Bilanca</t>
  </si>
  <si>
    <t>AOP OZNAKA</t>
  </si>
  <si>
    <t>POKAZATELJI SU INFOMRATIVNOG KARAKTERA</t>
  </si>
  <si>
    <t>Primici u gotovini</t>
  </si>
  <si>
    <t>Primici putem žiro-računa</t>
  </si>
  <si>
    <t>Primici u naravi</t>
  </si>
  <si>
    <t>Primici u svezi otuđenja materijalne i nematerijalne imovine</t>
  </si>
  <si>
    <t>Primici poreznog razdoblja u visini iznosa evidentiranih izdataka nastalih temeljem amortizacije</t>
  </si>
  <si>
    <t>PDV u primicima</t>
  </si>
  <si>
    <t>UKUPNO PRIMICI</t>
  </si>
  <si>
    <t>Izdaci u gotovini</t>
  </si>
  <si>
    <t>Izdaci putem žiro-računa</t>
  </si>
  <si>
    <t>Izdaci u naravi</t>
  </si>
  <si>
    <t>Izdaci otpisa</t>
  </si>
  <si>
    <t>Izdaci reprezentacije</t>
  </si>
  <si>
    <t>Izdaci u svezi s otuđenjem materijalne i nematerijalne imovine</t>
  </si>
  <si>
    <t>PDV u izdacima</t>
  </si>
  <si>
    <t>Izdaci koji se porezno ne priznaju</t>
  </si>
  <si>
    <t>UKUPNO IZDACI</t>
  </si>
  <si>
    <t>OSTVARENO DOHODAK / GUBITAK</t>
  </si>
  <si>
    <t>Broj zaposlenih radnika na dan 31.12.</t>
  </si>
  <si>
    <t>f.</t>
  </si>
  <si>
    <t>g.</t>
  </si>
  <si>
    <t>h.</t>
  </si>
  <si>
    <r>
      <t xml:space="preserve">Ova tablica predstavlja </t>
    </r>
    <r>
      <rPr>
        <b/>
        <sz val="10"/>
        <rFont val="Arial"/>
        <family val="2"/>
      </rPr>
      <t>Financijski tok</t>
    </r>
    <r>
      <rPr>
        <sz val="10"/>
        <rFont val="Arial"/>
        <family val="2"/>
      </rPr>
      <t xml:space="preserve"> koji će pokazati da je kumulativ neto primitaka pozitivan na godišnjoj razini tijekom trajanja provedbe do kraja razdoblja održivosti Projekta.</t>
    </r>
  </si>
  <si>
    <r>
      <rPr>
        <b/>
        <sz val="10"/>
        <color rgb="FFFF0000"/>
        <rFont val="Arial"/>
        <family val="2"/>
      </rPr>
      <t xml:space="preserve">UPUTE ZA POPUNJAVANJE: </t>
    </r>
    <r>
      <rPr>
        <sz val="10"/>
        <rFont val="Arial"/>
        <family val="2"/>
      </rPr>
      <t xml:space="preserve">
</t>
    </r>
    <r>
      <rPr>
        <b/>
        <sz val="10"/>
        <color theme="1"/>
        <rFont val="Arial"/>
        <family val="2"/>
      </rPr>
      <t>Tablicu popunjava samo obveznik poreza na dobit. Obveznik poreza na dohodak popunjava tablicu u sheet-u 'DOH'.</t>
    </r>
    <r>
      <rPr>
        <sz val="1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1.</t>
    </r>
    <r>
      <rPr>
        <sz val="10"/>
        <rFont val="Arial"/>
        <family val="2"/>
      </rPr>
      <t xml:space="preserve"> Podatke je potrebno (moguće) unijeti samo u žuto osjenčana polja.
</t>
    </r>
    <r>
      <rPr>
        <b/>
        <sz val="10"/>
        <color rgb="FFFF0000"/>
        <rFont val="Arial"/>
        <family val="2"/>
      </rPr>
      <t xml:space="preserve">2. </t>
    </r>
    <r>
      <rPr>
        <sz val="10"/>
        <rFont val="Arial"/>
        <family val="2"/>
      </rPr>
      <t xml:space="preserve">Svi ostali podaci se automatski popunjavaju (uzimaju) iz prethodnih tablica RDG-a i Bilance.
</t>
    </r>
    <r>
      <rPr>
        <b/>
        <sz val="10"/>
        <color rgb="FFFF0000"/>
        <rFont val="Arial"/>
        <family val="2"/>
      </rPr>
      <t xml:space="preserve">3. </t>
    </r>
    <r>
      <rPr>
        <sz val="10"/>
        <rFont val="Arial"/>
        <family val="2"/>
      </rPr>
      <t>Zadnja godina koju je potrebno prikazati je treća godina nakon završetka provedbe projekta (m+3).</t>
    </r>
  </si>
  <si>
    <r>
      <rPr>
        <b/>
        <sz val="10"/>
        <color rgb="FFFF0000"/>
        <rFont val="Arial"/>
        <family val="2"/>
      </rPr>
      <t xml:space="preserve">UPUTE ZA POPUNJAVANJE: </t>
    </r>
    <r>
      <rPr>
        <sz val="10"/>
        <rFont val="Arial"/>
        <family val="2"/>
      </rPr>
      <t xml:space="preserve">
</t>
    </r>
    <r>
      <rPr>
        <b/>
        <sz val="10"/>
        <color theme="1"/>
        <rFont val="Arial"/>
        <family val="2"/>
      </rPr>
      <t>Tablicu popunjava samo obveznik poreza na dohodak.</t>
    </r>
    <r>
      <rPr>
        <sz val="1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1.</t>
    </r>
    <r>
      <rPr>
        <sz val="10"/>
        <rFont val="Arial"/>
        <family val="2"/>
      </rPr>
      <t xml:space="preserve"> Podatke je potrebno (moguće) unijeti samo u žuto osjenčana polja.
</t>
    </r>
    <r>
      <rPr>
        <b/>
        <sz val="10"/>
        <color rgb="FFFF0000"/>
        <rFont val="Arial"/>
        <family val="2"/>
      </rPr>
      <t xml:space="preserve">2. </t>
    </r>
    <r>
      <rPr>
        <sz val="10"/>
        <rFont val="Arial"/>
        <family val="2"/>
      </rPr>
      <t>Iz prijave poreza na dohodak (Obrazac DOH) za godinu koja prethodi godini projektne prijave (n-1), potrebno je prepisati podatke za tu godinu. U tablici su navedene iste stavke kao i u pregledu poslovnih primitaka i izdataka od samostalne djelatnosti u DOH obrascu, radi lakšeg pronalaska potrebnih podataka prilikom prepisivanja.</t>
    </r>
    <r>
      <rPr>
        <b/>
        <sz val="10"/>
        <color rgb="FFFF0000"/>
        <rFont val="Arial"/>
        <family val="2"/>
      </rPr>
      <t xml:space="preserve">
3.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Projekciju primitaka i izdataka je potrebno popuniti samo za razdoblje od godine predaje projektne prijave (n) pa do treće godine nakon godine završetka projekta (m+3).</t>
    </r>
  </si>
  <si>
    <t>LEGENDA:
n = godina predaje projektne prijave  
m = godina završetka projekta 
n – 1 = godina koja prethodi godini predaje projektne prijave 
m + 1 = prva godina nakon godine završetka projekta
m + 2 = druga godina nakon godine završetka projekta
m + 3 = zadnja godina održivosti rezultata projekta</t>
  </si>
  <si>
    <t>LEGENDA:
n = godina predaje projektne prijave  
m = godina završetka projekta 
n – 1 = godina koja prethodi godini predaje projektne prijave 
m + 1 = prva godina nakon godine završetka projekta
m + 2 = druga godina nakon godine završetka projekta
m + 3 = zadnja godina održivosti rezultata projekta</t>
  </si>
  <si>
    <t>4. DOH</t>
  </si>
  <si>
    <t>OBRAZAC 5. FINANCIJSKI PODACI</t>
  </si>
  <si>
    <t>Popis dugotrajne imovine na dan 31.12. za godinu n-1</t>
  </si>
  <si>
    <t>Tablica 2. POPIS DUGOTRAJNE IMOVINE</t>
  </si>
  <si>
    <t>Tablica 3. FINANCIJSKI TOK</t>
  </si>
  <si>
    <t>Tablica 1. PROJEKCIJA PRIMITAKA I IZDATAKA</t>
  </si>
  <si>
    <r>
      <rPr>
        <b/>
        <sz val="10"/>
        <rFont val="Arial"/>
        <family val="2"/>
      </rPr>
      <t>Ako je primjenjivo</t>
    </r>
    <r>
      <rPr>
        <sz val="10"/>
        <rFont val="Arial"/>
        <family val="2"/>
      </rPr>
      <t>, upišite ukupan iznos stavke 9. iz Obrasca DI - 'POPIS DUGOTRAJNE IMOVINE NA DAN' te isti obrazac priložite prilikom podnošenja uz projektnog prijedloga.</t>
    </r>
  </si>
  <si>
    <t>AOP 037</t>
  </si>
  <si>
    <t>AOP 109</t>
  </si>
  <si>
    <t>AOP 097</t>
  </si>
  <si>
    <t>Ostalo</t>
  </si>
  <si>
    <t>AOP 128 + AOP 129</t>
  </si>
  <si>
    <r>
      <t xml:space="preserve">Ukupno sve ostale rezerve </t>
    </r>
    <r>
      <rPr>
        <sz val="8"/>
        <rFont val="Arial"/>
        <family val="2"/>
      </rPr>
      <t>(zbroj više AOP-a)</t>
    </r>
  </si>
  <si>
    <t>n</t>
  </si>
  <si>
    <t>n-1</t>
  </si>
  <si>
    <t>n-2</t>
  </si>
  <si>
    <t>Unosi se podatak iz Bilance - Ukupna dugotrajna imovina za tu godinu (m+3).</t>
  </si>
  <si>
    <t>Unosi se podatak iz Bilance - zbroj Zaliha i Potraživanja od kupaca za tu godinu (m+3).</t>
  </si>
  <si>
    <t>NETO DOBIT / GUBITAK</t>
  </si>
  <si>
    <t>b. Vlastita sredstva</t>
  </si>
  <si>
    <t>c. Kredit / leasing / zadužnica</t>
  </si>
  <si>
    <t>d. Bespovratna sredstva</t>
  </si>
  <si>
    <t>Podatak (u redak 49) unosite samo za godinu koja je zadnja godina održivosti rezultata projekta (m+3).</t>
  </si>
  <si>
    <t>Podatak (u redak 50) unosite samo za godinu koja je zadnja godina održivosti rezultata projekta (m+3).</t>
  </si>
  <si>
    <t>Podatak (u redak 16) unosite samo za godinu koja je zadnja godina održivosti rezultata projekta (m+3).</t>
  </si>
  <si>
    <t>Podatak (u redak 17) unosite samo za godinu koja je zadnja godina održivosti rezultata projekta (m+3).</t>
  </si>
  <si>
    <t>AOP 252 'dodatni podaci'</t>
  </si>
  <si>
    <t>AOP 253 'dodatni podaci'</t>
  </si>
  <si>
    <r>
      <rPr>
        <b/>
        <sz val="10"/>
        <color rgb="FFFF0000"/>
        <rFont val="Arial"/>
        <family val="2"/>
      </rPr>
      <t xml:space="preserve">UPUTE ZA POPUNJAVANJE: 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Tablicu popunjava samo obveznik poreza na dobit. Obveznik poreza na dohodak popunjava tablicu u sheet-u 'DOH'.</t>
    </r>
    <r>
      <rPr>
        <sz val="1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1.</t>
    </r>
    <r>
      <rPr>
        <sz val="10"/>
        <rFont val="Arial"/>
        <family val="2"/>
      </rPr>
      <t xml:space="preserve"> Podatke je potrebno (moguće) unijeti samo u žuto osjenčana polja.
</t>
    </r>
    <r>
      <rPr>
        <b/>
        <sz val="10"/>
        <color rgb="FFFF0000"/>
        <rFont val="Arial"/>
        <family val="2"/>
      </rPr>
      <t xml:space="preserve">2. </t>
    </r>
    <r>
      <rPr>
        <sz val="10"/>
        <rFont val="Arial"/>
        <family val="2"/>
      </rPr>
      <t xml:space="preserve">Iz godišnjeg financijskog izvještaja (GFI-POD) za godinu koja prethodi godini projektne prijave (n-1), potrebno je prepisati podatke za tu godinu n-1 i za godinu n-2. U tablici su navedene iste AOP oznake kao i u GFI-POD obrascu (za godinu predaje 2021.) radi lakšeg pronalaska potrebnih podataka prilikom prepisivanja.
</t>
    </r>
    <r>
      <rPr>
        <b/>
        <sz val="10"/>
        <color rgb="FFFF0000"/>
        <rFont val="Arial"/>
        <family val="2"/>
      </rPr>
      <t xml:space="preserve">3. </t>
    </r>
    <r>
      <rPr>
        <sz val="10"/>
        <rFont val="Arial"/>
        <family val="2"/>
      </rPr>
      <t>AOP</t>
    </r>
    <r>
      <rPr>
        <b/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Oznaka </t>
    </r>
    <r>
      <rPr>
        <b/>
        <sz val="10"/>
        <rFont val="Arial"/>
        <family val="2"/>
      </rPr>
      <t>RefStr</t>
    </r>
    <r>
      <rPr>
        <sz val="10"/>
        <rFont val="Arial"/>
        <family val="2"/>
      </rPr>
      <t xml:space="preserve"> se odnosi na referentnu odnosno na prvu stranicu GFI-a.
</t>
    </r>
    <r>
      <rPr>
        <b/>
        <sz val="10"/>
        <color rgb="FFFF0000"/>
        <rFont val="Arial"/>
        <family val="2"/>
      </rPr>
      <t>4.</t>
    </r>
    <r>
      <rPr>
        <sz val="10"/>
        <rFont val="Arial"/>
        <family val="2"/>
      </rPr>
      <t xml:space="preserve"> Projekciju RDG-a je potrebno popuniti samo za razdoblje od godine predaje projektne prijave (n) pa do treće godine nakon godine završetka projekta (m+3).</t>
    </r>
  </si>
  <si>
    <r>
      <rPr>
        <b/>
        <sz val="10"/>
        <color rgb="FFFF0000"/>
        <rFont val="Arial"/>
        <family val="2"/>
      </rPr>
      <t xml:space="preserve">UPUTE ZA POPUNJAVANJE: 
</t>
    </r>
    <r>
      <rPr>
        <b/>
        <sz val="10"/>
        <color theme="1"/>
        <rFont val="Arial"/>
        <family val="2"/>
      </rPr>
      <t>Tablicu popunjava samo obveznik poreza na dobit. Obveznik poreza na dohodak popunjava tablicu u sheet-u 'DOH'.</t>
    </r>
    <r>
      <rPr>
        <sz val="1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1.</t>
    </r>
    <r>
      <rPr>
        <sz val="10"/>
        <rFont val="Arial"/>
        <family val="2"/>
      </rPr>
      <t xml:space="preserve"> Podatke je potrebno (moguće) unijeti samo u žuto osjenčana polja.
</t>
    </r>
    <r>
      <rPr>
        <b/>
        <sz val="10"/>
        <color rgb="FFFF0000"/>
        <rFont val="Arial"/>
        <family val="2"/>
      </rPr>
      <t xml:space="preserve">2. </t>
    </r>
    <r>
      <rPr>
        <sz val="10"/>
        <rFont val="Arial"/>
        <family val="2"/>
      </rPr>
      <t xml:space="preserve">Iz godišnjeg financijskog izvještaja (GFI-POD) za godinu koja prethodi godini projektne prijave (n-1), potrebno je prepisati podatke za tu godinu n-1 i za godinu n-2. U tablici su navedene iste AOP oznake kao i u GFI-POD obrascu (za godinu predaje 2021.) radi lakšeg pronalaska potrebnih podataka prilikom prepisivanja.
</t>
    </r>
    <r>
      <rPr>
        <b/>
        <sz val="10"/>
        <color rgb="FFFF0000"/>
        <rFont val="Arial"/>
        <family val="2"/>
      </rPr>
      <t>3.</t>
    </r>
    <r>
      <rPr>
        <sz val="10"/>
        <rFont val="Arial"/>
        <family val="2"/>
      </rPr>
      <t xml:space="preserve"> Projekciju bilance je potrebno popuniti samo za razdoblje od godine predaje projektne prijave (n) pa do treće godine nakon godine završetka projekta (m+3).</t>
    </r>
  </si>
  <si>
    <r>
      <t xml:space="preserve">BESPOVRATNE POTPORE ZA NOVOOSNOVANA PODUZEĆA
</t>
    </r>
    <r>
      <rPr>
        <sz val="12"/>
        <rFont val="Calibri"/>
        <family val="2"/>
        <scheme val="minor"/>
      </rPr>
      <t>(referentni broj:NPOO.C1.1.2. R2-I3.02)</t>
    </r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</si>
  <si>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Izmjena Poziva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</si>
  <si>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1"/>
        <rFont val="Calibri"/>
        <family val="2"/>
      </rPr>
      <t>Izmjena Poziva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</si>
</sst>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[Red]\-0\ "/>
    <numFmt numFmtId="165" formatCode="#,##0.0"/>
    <numFmt numFmtId="166" formatCode="0.0%"/>
  </numFmts>
  <fonts count="48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i/>
      <sz val="11"/>
      <color theme="1"/>
      <name val="Arial"/>
      <family val="2"/>
    </font>
    <font>
      <b/>
      <sz val="1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b/>
      <sz val="11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3" tint="-0.499984740745262"/>
      <name val="Calibri"/>
      <family val="2"/>
      <charset val="238"/>
      <scheme val="minor"/>
    </font>
    <font>
      <b/>
      <sz val="11"/>
      <color rgb="FF31849B"/>
      <name val="Arial"/>
      <family val="2"/>
      <charset val="238"/>
    </font>
    <font>
      <b/>
      <sz val="1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</font>
    <font>
      <sz val="7"/>
      <name val="Times New Roman"/>
      <family val="1"/>
    </font>
    <font>
      <b/>
      <sz val="11"/>
      <name val="Calibri"/>
      <family val="2"/>
      <charset val="238"/>
    </font>
    <font>
      <b/>
      <sz val="7"/>
      <name val="Times New Roman"/>
      <family val="1"/>
    </font>
    <font>
      <b/>
      <sz val="11"/>
      <name val="Calibri"/>
      <family val="2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85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FFFFD1"/>
        <bgColor indexed="64"/>
      </patternFill>
    </fill>
    <fill>
      <patternFill patternType="lightUp">
        <fgColor theme="0" tint="-0.499984740745262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lightUp">
        <fgColor theme="0" tint="-0.34998626667073579"/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rgb="FFFFFFBD"/>
        <bgColor theme="0" tint="-0.499984740745262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3" tint="-0.249977111117893"/>
      </bottom>
      <diagonal/>
    </border>
    <border>
      <left/>
      <right/>
      <top style="medium">
        <color indexed="64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medium">
        <color indexed="64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medium">
        <color indexed="64"/>
      </top>
      <bottom style="thin">
        <color theme="3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3" tint="-0.249977111117893"/>
      </bottom>
      <diagonal/>
    </border>
    <border>
      <left style="medium">
        <color indexed="64"/>
      </left>
      <right/>
      <top style="thin">
        <color theme="3" tint="-0.249977111117893"/>
      </top>
      <bottom style="thin">
        <color theme="3" tint="-0.249977111117893"/>
      </bottom>
      <diagonal/>
    </border>
    <border>
      <left/>
      <right/>
      <top style="thin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 style="thin">
        <color theme="3" tint="-0.249977111117893"/>
      </bottom>
      <diagonal/>
    </border>
    <border>
      <left/>
      <right style="medium">
        <color indexed="64"/>
      </right>
      <top style="thin">
        <color theme="3" tint="-0.249977111117893"/>
      </top>
      <bottom style="thin">
        <color theme="3" tint="-0.249977111117893"/>
      </bottom>
      <diagonal/>
    </border>
    <border>
      <left style="medium">
        <color indexed="64"/>
      </left>
      <right/>
      <top style="thin">
        <color theme="3" tint="-0.249977111117893"/>
      </top>
      <bottom style="medium">
        <color indexed="64"/>
      </bottom>
      <diagonal/>
    </border>
    <border>
      <left/>
      <right/>
      <top style="thin">
        <color theme="3" tint="-0.249977111117893"/>
      </top>
      <bottom style="medium">
        <color indexed="64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medium">
        <color indexed="64"/>
      </bottom>
      <diagonal/>
    </border>
    <border>
      <left style="thin">
        <color theme="3" tint="-0.249977111117893"/>
      </left>
      <right/>
      <top style="thin">
        <color theme="3" tint="-0.249977111117893"/>
      </top>
      <bottom style="medium">
        <color indexed="64"/>
      </bottom>
      <diagonal/>
    </border>
    <border>
      <left/>
      <right style="medium">
        <color indexed="64"/>
      </right>
      <top style="thin">
        <color theme="3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/>
      <top style="double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487">
    <xf numFmtId="0" fontId="0" fillId="0" borderId="0" xfId="0"/>
    <xf numFmtId="0" fontId="0" fillId="5" borderId="0" xfId="0" applyFill="1"/>
    <xf numFmtId="0" fontId="20" fillId="14" borderId="59" xfId="3" applyFont="1" applyFill="1" applyBorder="1" applyAlignment="1">
      <alignment horizontal="left" vertical="center" indent="1"/>
    </xf>
    <xf numFmtId="0" fontId="20" fillId="14" borderId="7" xfId="3" applyFont="1" applyFill="1" applyBorder="1" applyAlignment="1">
      <alignment horizontal="center" vertical="center"/>
    </xf>
    <xf numFmtId="0" fontId="20" fillId="14" borderId="26" xfId="3" applyFont="1" applyFill="1" applyBorder="1" applyAlignment="1">
      <alignment horizontal="center" vertical="center"/>
    </xf>
    <xf numFmtId="0" fontId="20" fillId="14" borderId="8" xfId="3" applyFont="1" applyFill="1" applyBorder="1" applyAlignment="1">
      <alignment horizontal="center" vertical="center"/>
    </xf>
    <xf numFmtId="0" fontId="20" fillId="15" borderId="60" xfId="3" applyFont="1" applyFill="1" applyBorder="1" applyAlignment="1">
      <alignment horizontal="left" vertical="center" indent="1"/>
    </xf>
    <xf numFmtId="3" fontId="19" fillId="15" borderId="45" xfId="3" applyNumberFormat="1" applyFont="1" applyFill="1" applyBorder="1" applyAlignment="1">
      <alignment vertical="center"/>
    </xf>
    <xf numFmtId="3" fontId="19" fillId="15" borderId="42" xfId="3" applyNumberFormat="1" applyFont="1" applyFill="1" applyBorder="1" applyAlignment="1">
      <alignment vertical="center"/>
    </xf>
    <xf numFmtId="3" fontId="19" fillId="16" borderId="45" xfId="3" applyNumberFormat="1" applyFont="1" applyFill="1" applyBorder="1" applyAlignment="1">
      <alignment vertical="center"/>
    </xf>
    <xf numFmtId="3" fontId="19" fillId="16" borderId="46" xfId="3" applyNumberFormat="1" applyFont="1" applyFill="1" applyBorder="1" applyAlignment="1">
      <alignment vertical="center"/>
    </xf>
    <xf numFmtId="3" fontId="19" fillId="16" borderId="61" xfId="3" applyNumberFormat="1" applyFont="1" applyFill="1" applyBorder="1" applyAlignment="1">
      <alignment vertical="center"/>
    </xf>
    <xf numFmtId="0" fontId="19" fillId="0" borderId="62" xfId="3" applyFont="1" applyBorder="1" applyAlignment="1">
      <alignment horizontal="left" vertical="center" indent="1"/>
    </xf>
    <xf numFmtId="3" fontId="19" fillId="0" borderId="41" xfId="3" applyNumberFormat="1" applyFont="1" applyBorder="1" applyAlignment="1">
      <alignment horizontal="center" vertical="center"/>
    </xf>
    <xf numFmtId="166" fontId="19" fillId="0" borderId="41" xfId="1" applyNumberFormat="1" applyFont="1" applyBorder="1" applyAlignment="1" applyProtection="1">
      <alignment vertical="center"/>
    </xf>
    <xf numFmtId="166" fontId="19" fillId="0" borderId="44" xfId="1" applyNumberFormat="1" applyFont="1" applyBorder="1" applyAlignment="1" applyProtection="1">
      <alignment vertical="center"/>
    </xf>
    <xf numFmtId="166" fontId="19" fillId="0" borderId="40" xfId="1" applyNumberFormat="1" applyFont="1" applyBorder="1" applyAlignment="1" applyProtection="1">
      <alignment vertical="center"/>
    </xf>
    <xf numFmtId="166" fontId="19" fillId="0" borderId="63" xfId="1" applyNumberFormat="1" applyFont="1" applyBorder="1" applyAlignment="1" applyProtection="1">
      <alignment vertical="center"/>
    </xf>
    <xf numFmtId="0" fontId="20" fillId="15" borderId="64" xfId="3" applyFont="1" applyFill="1" applyBorder="1" applyAlignment="1">
      <alignment horizontal="left" vertical="center" indent="1"/>
    </xf>
    <xf numFmtId="3" fontId="21" fillId="15" borderId="39" xfId="3" applyNumberFormat="1" applyFont="1" applyFill="1" applyBorder="1" applyAlignment="1">
      <alignment vertical="center"/>
    </xf>
    <xf numFmtId="3" fontId="21" fillId="15" borderId="43" xfId="3" applyNumberFormat="1" applyFont="1" applyFill="1" applyBorder="1" applyAlignment="1">
      <alignment vertical="center"/>
    </xf>
    <xf numFmtId="3" fontId="19" fillId="16" borderId="39" xfId="3" applyNumberFormat="1" applyFont="1" applyFill="1" applyBorder="1" applyAlignment="1">
      <alignment vertical="center"/>
    </xf>
    <xf numFmtId="3" fontId="19" fillId="16" borderId="65" xfId="3" applyNumberFormat="1" applyFont="1" applyFill="1" applyBorder="1" applyAlignment="1">
      <alignment vertical="center"/>
    </xf>
    <xf numFmtId="3" fontId="19" fillId="0" borderId="41" xfId="3" applyNumberFormat="1" applyFont="1" applyBorder="1" applyAlignment="1">
      <alignment vertical="center"/>
    </xf>
    <xf numFmtId="3" fontId="19" fillId="0" borderId="44" xfId="3" applyNumberFormat="1" applyFont="1" applyBorder="1" applyAlignment="1">
      <alignment vertical="center"/>
    </xf>
    <xf numFmtId="3" fontId="19" fillId="0" borderId="40" xfId="3" applyNumberFormat="1" applyFont="1" applyBorder="1" applyAlignment="1">
      <alignment vertical="center"/>
    </xf>
    <xf numFmtId="3" fontId="19" fillId="0" borderId="63" xfId="3" applyNumberFormat="1" applyFont="1" applyBorder="1" applyAlignment="1">
      <alignment vertical="center"/>
    </xf>
    <xf numFmtId="165" fontId="19" fillId="0" borderId="41" xfId="3" applyNumberFormat="1" applyFont="1" applyBorder="1" applyAlignment="1">
      <alignment vertical="center"/>
    </xf>
    <xf numFmtId="165" fontId="19" fillId="0" borderId="44" xfId="3" applyNumberFormat="1" applyFont="1" applyBorder="1" applyAlignment="1">
      <alignment vertical="center"/>
    </xf>
    <xf numFmtId="165" fontId="19" fillId="0" borderId="40" xfId="3" applyNumberFormat="1" applyFont="1" applyBorder="1" applyAlignment="1">
      <alignment vertical="center"/>
    </xf>
    <xf numFmtId="165" fontId="19" fillId="0" borderId="63" xfId="3" applyNumberFormat="1" applyFont="1" applyBorder="1" applyAlignment="1">
      <alignment vertical="center"/>
    </xf>
    <xf numFmtId="9" fontId="19" fillId="0" borderId="41" xfId="1" applyFont="1" applyBorder="1" applyAlignment="1" applyProtection="1">
      <alignment vertical="center"/>
    </xf>
    <xf numFmtId="9" fontId="19" fillId="0" borderId="44" xfId="1" applyFont="1" applyBorder="1" applyAlignment="1" applyProtection="1">
      <alignment vertical="center"/>
    </xf>
    <xf numFmtId="9" fontId="19" fillId="0" borderId="40" xfId="1" applyFont="1" applyBorder="1" applyAlignment="1" applyProtection="1">
      <alignment vertical="center"/>
    </xf>
    <xf numFmtId="9" fontId="19" fillId="0" borderId="63" xfId="1" applyFont="1" applyBorder="1" applyAlignment="1" applyProtection="1">
      <alignment vertical="center"/>
    </xf>
    <xf numFmtId="0" fontId="19" fillId="0" borderId="66" xfId="3" applyFont="1" applyBorder="1" applyAlignment="1">
      <alignment horizontal="left" vertical="center" indent="1"/>
    </xf>
    <xf numFmtId="3" fontId="19" fillId="0" borderId="67" xfId="3" applyNumberFormat="1" applyFont="1" applyBorder="1" applyAlignment="1">
      <alignment vertical="center"/>
    </xf>
    <xf numFmtId="3" fontId="19" fillId="0" borderId="68" xfId="3" applyNumberFormat="1" applyFont="1" applyBorder="1" applyAlignment="1">
      <alignment vertical="center"/>
    </xf>
    <xf numFmtId="3" fontId="19" fillId="0" borderId="69" xfId="3" applyNumberFormat="1" applyFont="1" applyBorder="1" applyAlignment="1">
      <alignment vertical="center"/>
    </xf>
    <xf numFmtId="3" fontId="19" fillId="0" borderId="70" xfId="3" applyNumberFormat="1" applyFont="1" applyBorder="1" applyAlignment="1">
      <alignment vertical="center"/>
    </xf>
    <xf numFmtId="3" fontId="5" fillId="4" borderId="0" xfId="0" applyNumberFormat="1" applyFont="1" applyFill="1" applyAlignment="1" applyProtection="1">
      <alignment vertical="center"/>
      <protection locked="0"/>
    </xf>
    <xf numFmtId="3" fontId="5" fillId="4" borderId="20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5" borderId="14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5" fillId="5" borderId="16" xfId="0" applyFont="1" applyFill="1" applyBorder="1" applyAlignment="1">
      <alignment vertical="center"/>
    </xf>
    <xf numFmtId="0" fontId="16" fillId="15" borderId="4" xfId="0" applyFont="1" applyFill="1" applyBorder="1" applyAlignment="1">
      <alignment vertical="center"/>
    </xf>
    <xf numFmtId="0" fontId="16" fillId="15" borderId="0" xfId="0" applyFont="1" applyFill="1" applyAlignment="1">
      <alignment vertical="center"/>
    </xf>
    <xf numFmtId="0" fontId="14" fillId="15" borderId="0" xfId="0" applyFont="1" applyFill="1" applyAlignment="1">
      <alignment vertical="center"/>
    </xf>
    <xf numFmtId="0" fontId="14" fillId="15" borderId="24" xfId="0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24" xfId="0" applyNumberFormat="1" applyFont="1" applyFill="1" applyBorder="1" applyAlignment="1">
      <alignment vertical="center"/>
    </xf>
    <xf numFmtId="3" fontId="4" fillId="2" borderId="17" xfId="0" applyNumberFormat="1" applyFont="1" applyFill="1" applyBorder="1" applyAlignment="1">
      <alignment vertical="center"/>
    </xf>
    <xf numFmtId="0" fontId="13" fillId="5" borderId="0" xfId="0" applyFont="1" applyFill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20" xfId="0" applyFont="1" applyFill="1" applyBorder="1" applyAlignment="1">
      <alignment horizontal="left" vertical="center"/>
    </xf>
    <xf numFmtId="3" fontId="4" fillId="3" borderId="0" xfId="0" applyNumberFormat="1" applyFont="1" applyFill="1" applyAlignment="1">
      <alignment vertical="center"/>
    </xf>
    <xf numFmtId="3" fontId="4" fillId="3" borderId="20" xfId="0" applyNumberFormat="1" applyFont="1" applyFill="1" applyBorder="1" applyAlignment="1">
      <alignment vertical="center"/>
    </xf>
    <xf numFmtId="3" fontId="4" fillId="3" borderId="6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4" fillId="6" borderId="4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7" fillId="6" borderId="20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17" fillId="15" borderId="20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5" fillId="6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8" fillId="15" borderId="20" xfId="0" applyFont="1" applyFill="1" applyBorder="1" applyAlignment="1">
      <alignment vertical="center"/>
    </xf>
    <xf numFmtId="0" fontId="16" fillId="15" borderId="12" xfId="0" applyFont="1" applyFill="1" applyBorder="1" applyAlignment="1">
      <alignment vertical="center"/>
    </xf>
    <xf numFmtId="0" fontId="16" fillId="15" borderId="5" xfId="0" applyFont="1" applyFill="1" applyBorder="1" applyAlignment="1">
      <alignment vertical="center"/>
    </xf>
    <xf numFmtId="0" fontId="18" fillId="15" borderId="19" xfId="0" applyFont="1" applyFill="1" applyBorder="1" applyAlignment="1">
      <alignment vertical="center"/>
    </xf>
    <xf numFmtId="0" fontId="16" fillId="15" borderId="51" xfId="0" applyFont="1" applyFill="1" applyBorder="1" applyAlignment="1">
      <alignment vertical="center"/>
    </xf>
    <xf numFmtId="0" fontId="16" fillId="15" borderId="52" xfId="0" applyFont="1" applyFill="1" applyBorder="1" applyAlignment="1">
      <alignment vertical="center"/>
    </xf>
    <xf numFmtId="0" fontId="14" fillId="15" borderId="52" xfId="0" applyFont="1" applyFill="1" applyBorder="1" applyAlignment="1">
      <alignment vertical="center"/>
    </xf>
    <xf numFmtId="0" fontId="14" fillId="15" borderId="53" xfId="0" applyFont="1" applyFill="1" applyBorder="1" applyAlignment="1">
      <alignment vertical="center"/>
    </xf>
    <xf numFmtId="3" fontId="4" fillId="7" borderId="52" xfId="0" applyNumberFormat="1" applyFont="1" applyFill="1" applyBorder="1" applyAlignment="1">
      <alignment vertical="center"/>
    </xf>
    <xf numFmtId="3" fontId="4" fillId="7" borderId="53" xfId="0" applyNumberFormat="1" applyFont="1" applyFill="1" applyBorder="1" applyAlignment="1">
      <alignment vertical="center"/>
    </xf>
    <xf numFmtId="3" fontId="4" fillId="7" borderId="54" xfId="0" applyNumberFormat="1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3" fontId="4" fillId="5" borderId="0" xfId="0" applyNumberFormat="1" applyFont="1" applyFill="1" applyAlignment="1">
      <alignment vertical="center"/>
    </xf>
    <xf numFmtId="3" fontId="4" fillId="5" borderId="5" xfId="0" applyNumberFormat="1" applyFont="1" applyFill="1" applyBorder="1" applyAlignment="1">
      <alignment vertical="center"/>
    </xf>
    <xf numFmtId="0" fontId="15" fillId="5" borderId="16" xfId="0" applyFont="1" applyFill="1" applyBorder="1" applyAlignment="1">
      <alignment vertical="center"/>
    </xf>
    <xf numFmtId="0" fontId="16" fillId="16" borderId="4" xfId="0" applyFont="1" applyFill="1" applyBorder="1" applyAlignment="1">
      <alignment vertical="center"/>
    </xf>
    <xf numFmtId="0" fontId="16" fillId="16" borderId="0" xfId="0" applyFont="1" applyFill="1" applyAlignment="1">
      <alignment vertical="center"/>
    </xf>
    <xf numFmtId="0" fontId="14" fillId="16" borderId="0" xfId="0" applyFont="1" applyFill="1" applyAlignment="1">
      <alignment vertical="center"/>
    </xf>
    <xf numFmtId="0" fontId="14" fillId="16" borderId="20" xfId="0" applyFont="1" applyFill="1" applyBorder="1" applyAlignment="1">
      <alignment vertical="center"/>
    </xf>
    <xf numFmtId="3" fontId="9" fillId="3" borderId="0" xfId="0" applyNumberFormat="1" applyFont="1" applyFill="1" applyAlignment="1">
      <alignment vertical="center"/>
    </xf>
    <xf numFmtId="3" fontId="9" fillId="3" borderId="18" xfId="0" applyNumberFormat="1" applyFont="1" applyFill="1" applyBorder="1" applyAlignment="1">
      <alignment vertical="center"/>
    </xf>
    <xf numFmtId="3" fontId="9" fillId="3" borderId="24" xfId="0" applyNumberFormat="1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8" fillId="16" borderId="20" xfId="0" applyFont="1" applyFill="1" applyBorder="1" applyAlignment="1">
      <alignment vertical="center"/>
    </xf>
    <xf numFmtId="3" fontId="4" fillId="3" borderId="0" xfId="0" applyNumberFormat="1" applyFont="1" applyFill="1" applyAlignment="1">
      <alignment horizontal="right" vertical="center"/>
    </xf>
    <xf numFmtId="3" fontId="9" fillId="3" borderId="0" xfId="0" applyNumberFormat="1" applyFont="1" applyFill="1" applyAlignment="1">
      <alignment horizontal="right" vertical="center"/>
    </xf>
    <xf numFmtId="0" fontId="16" fillId="16" borderId="12" xfId="0" applyFont="1" applyFill="1" applyBorder="1" applyAlignment="1">
      <alignment vertical="center"/>
    </xf>
    <xf numFmtId="0" fontId="16" fillId="16" borderId="5" xfId="0" applyFont="1" applyFill="1" applyBorder="1" applyAlignment="1">
      <alignment vertical="center"/>
    </xf>
    <xf numFmtId="0" fontId="18" fillId="16" borderId="19" xfId="0" applyFont="1" applyFill="1" applyBorder="1" applyAlignment="1">
      <alignment vertical="center"/>
    </xf>
    <xf numFmtId="0" fontId="16" fillId="16" borderId="51" xfId="0" applyFont="1" applyFill="1" applyBorder="1" applyAlignment="1">
      <alignment vertical="center"/>
    </xf>
    <xf numFmtId="0" fontId="16" fillId="16" borderId="52" xfId="0" applyFont="1" applyFill="1" applyBorder="1" applyAlignment="1">
      <alignment vertical="center"/>
    </xf>
    <xf numFmtId="0" fontId="14" fillId="16" borderId="52" xfId="0" applyFont="1" applyFill="1" applyBorder="1" applyAlignment="1">
      <alignment vertical="center"/>
    </xf>
    <xf numFmtId="0" fontId="14" fillId="16" borderId="53" xfId="0" applyFont="1" applyFill="1" applyBorder="1" applyAlignment="1">
      <alignment vertical="center"/>
    </xf>
    <xf numFmtId="3" fontId="2" fillId="5" borderId="0" xfId="0" applyNumberFormat="1" applyFont="1" applyFill="1" applyAlignment="1">
      <alignment vertical="center"/>
    </xf>
    <xf numFmtId="3" fontId="13" fillId="5" borderId="0" xfId="0" applyNumberFormat="1" applyFont="1" applyFill="1" applyAlignment="1">
      <alignment vertical="center"/>
    </xf>
    <xf numFmtId="3" fontId="3" fillId="5" borderId="0" xfId="0" applyNumberFormat="1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5" fillId="12" borderId="0" xfId="0" applyNumberFormat="1" applyFont="1" applyFill="1" applyAlignment="1" applyProtection="1">
      <alignment vertical="center"/>
      <protection locked="0"/>
    </xf>
    <xf numFmtId="3" fontId="5" fillId="12" borderId="6" xfId="0" applyNumberFormat="1" applyFont="1" applyFill="1" applyBorder="1" applyAlignment="1" applyProtection="1">
      <alignment vertical="center"/>
      <protection locked="0"/>
    </xf>
    <xf numFmtId="3" fontId="4" fillId="8" borderId="0" xfId="0" applyNumberFormat="1" applyFont="1" applyFill="1" applyAlignment="1" applyProtection="1">
      <alignment vertical="center"/>
      <protection locked="0"/>
    </xf>
    <xf numFmtId="3" fontId="4" fillId="8" borderId="20" xfId="0" applyNumberFormat="1" applyFont="1" applyFill="1" applyBorder="1" applyAlignment="1" applyProtection="1">
      <alignment vertical="center"/>
      <protection locked="0"/>
    </xf>
    <xf numFmtId="3" fontId="4" fillId="9" borderId="0" xfId="0" applyNumberFormat="1" applyFont="1" applyFill="1" applyAlignment="1" applyProtection="1">
      <alignment vertical="center"/>
      <protection locked="0"/>
    </xf>
    <xf numFmtId="3" fontId="4" fillId="9" borderId="6" xfId="0" applyNumberFormat="1" applyFont="1" applyFill="1" applyBorder="1" applyAlignment="1" applyProtection="1">
      <alignment vertical="center"/>
      <protection locked="0"/>
    </xf>
    <xf numFmtId="3" fontId="4" fillId="8" borderId="5" xfId="0" applyNumberFormat="1" applyFont="1" applyFill="1" applyBorder="1" applyAlignment="1" applyProtection="1">
      <alignment vertical="center"/>
      <protection locked="0"/>
    </xf>
    <xf numFmtId="3" fontId="4" fillId="8" borderId="19" xfId="0" applyNumberFormat="1" applyFont="1" applyFill="1" applyBorder="1" applyAlignment="1" applyProtection="1">
      <alignment vertical="center"/>
      <protection locked="0"/>
    </xf>
    <xf numFmtId="3" fontId="4" fillId="9" borderId="5" xfId="0" applyNumberFormat="1" applyFont="1" applyFill="1" applyBorder="1" applyAlignment="1" applyProtection="1">
      <alignment vertical="center"/>
      <protection locked="0"/>
    </xf>
    <xf numFmtId="3" fontId="4" fillId="9" borderId="13" xfId="0" applyNumberFormat="1" applyFont="1" applyFill="1" applyBorder="1" applyAlignment="1" applyProtection="1">
      <alignment vertical="center"/>
      <protection locked="0"/>
    </xf>
    <xf numFmtId="3" fontId="8" fillId="4" borderId="0" xfId="0" applyNumberFormat="1" applyFont="1" applyFill="1" applyAlignment="1" applyProtection="1">
      <alignment vertical="center"/>
      <protection locked="0"/>
    </xf>
    <xf numFmtId="3" fontId="8" fillId="4" borderId="20" xfId="0" applyNumberFormat="1" applyFont="1" applyFill="1" applyBorder="1" applyAlignment="1" applyProtection="1">
      <alignment vertical="center"/>
      <protection locked="0"/>
    </xf>
    <xf numFmtId="3" fontId="5" fillId="4" borderId="0" xfId="0" applyNumberFormat="1" applyFont="1" applyFill="1" applyAlignment="1" applyProtection="1">
      <alignment horizontal="right" vertical="center"/>
      <protection locked="0"/>
    </xf>
    <xf numFmtId="3" fontId="5" fillId="4" borderId="20" xfId="0" applyNumberFormat="1" applyFont="1" applyFill="1" applyBorder="1" applyAlignment="1" applyProtection="1">
      <alignment horizontal="right" vertical="center"/>
      <protection locked="0"/>
    </xf>
    <xf numFmtId="0" fontId="3" fillId="5" borderId="0" xfId="0" applyFont="1" applyFill="1" applyAlignment="1">
      <alignment vertical="center"/>
    </xf>
    <xf numFmtId="0" fontId="16" fillId="15" borderId="1" xfId="0" applyFont="1" applyFill="1" applyBorder="1" applyAlignment="1">
      <alignment vertical="center"/>
    </xf>
    <xf numFmtId="0" fontId="16" fillId="15" borderId="2" xfId="0" applyFont="1" applyFill="1" applyBorder="1" applyAlignment="1">
      <alignment vertical="center"/>
    </xf>
    <xf numFmtId="0" fontId="5" fillId="15" borderId="2" xfId="0" applyFont="1" applyFill="1" applyBorder="1" applyAlignment="1">
      <alignment vertical="center"/>
    </xf>
    <xf numFmtId="0" fontId="5" fillId="15" borderId="21" xfId="0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0" fontId="7" fillId="3" borderId="20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7" fillId="5" borderId="5" xfId="0" applyFont="1" applyFill="1" applyBorder="1" applyAlignment="1">
      <alignment horizontal="left" vertical="center"/>
    </xf>
    <xf numFmtId="3" fontId="8" fillId="5" borderId="15" xfId="0" applyNumberFormat="1" applyFont="1" applyFill="1" applyBorder="1" applyAlignment="1">
      <alignment vertical="center"/>
    </xf>
    <xf numFmtId="3" fontId="5" fillId="5" borderId="5" xfId="0" applyNumberFormat="1" applyFont="1" applyFill="1" applyBorder="1" applyAlignment="1">
      <alignment vertical="center"/>
    </xf>
    <xf numFmtId="3" fontId="5" fillId="5" borderId="15" xfId="0" applyNumberFormat="1" applyFont="1" applyFill="1" applyBorder="1" applyAlignment="1">
      <alignment vertical="center"/>
    </xf>
    <xf numFmtId="0" fontId="4" fillId="6" borderId="12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7" fillId="6" borderId="19" xfId="0" applyFont="1" applyFill="1" applyBorder="1" applyAlignment="1">
      <alignment horizontal="left" vertical="center"/>
    </xf>
    <xf numFmtId="3" fontId="8" fillId="5" borderId="15" xfId="0" applyNumberFormat="1" applyFont="1" applyFill="1" applyBorder="1" applyAlignment="1">
      <alignment horizontal="right" vertical="center"/>
    </xf>
    <xf numFmtId="3" fontId="5" fillId="5" borderId="0" xfId="0" applyNumberFormat="1" applyFont="1" applyFill="1" applyAlignment="1">
      <alignment horizontal="right" vertical="center"/>
    </xf>
    <xf numFmtId="3" fontId="5" fillId="5" borderId="15" xfId="0" applyNumberFormat="1" applyFont="1" applyFill="1" applyBorder="1" applyAlignment="1">
      <alignment horizontal="right" vertical="center"/>
    </xf>
    <xf numFmtId="3" fontId="9" fillId="2" borderId="2" xfId="0" applyNumberFormat="1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9" fontId="5" fillId="3" borderId="5" xfId="1" applyFont="1" applyFill="1" applyBorder="1" applyAlignment="1" applyProtection="1">
      <alignment horizontal="right" vertical="center"/>
    </xf>
    <xf numFmtId="0" fontId="8" fillId="5" borderId="15" xfId="0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2" borderId="21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0" fontId="4" fillId="5" borderId="49" xfId="0" applyFont="1" applyFill="1" applyBorder="1" applyAlignment="1">
      <alignment vertical="center"/>
    </xf>
    <xf numFmtId="0" fontId="7" fillId="5" borderId="22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vertical="center"/>
    </xf>
    <xf numFmtId="3" fontId="9" fillId="2" borderId="21" xfId="0" applyNumberFormat="1" applyFont="1" applyFill="1" applyBorder="1" applyAlignment="1">
      <alignment horizontal="right" vertical="center"/>
    </xf>
    <xf numFmtId="0" fontId="11" fillId="5" borderId="0" xfId="0" applyFont="1" applyFill="1" applyAlignment="1">
      <alignment vertical="center"/>
    </xf>
    <xf numFmtId="0" fontId="10" fillId="6" borderId="12" xfId="0" applyFont="1" applyFill="1" applyBorder="1" applyAlignment="1">
      <alignment vertical="center"/>
    </xf>
    <xf numFmtId="0" fontId="10" fillId="6" borderId="5" xfId="0" applyFont="1" applyFill="1" applyBorder="1" applyAlignment="1">
      <alignment vertical="center"/>
    </xf>
    <xf numFmtId="9" fontId="5" fillId="3" borderId="5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0" fillId="5" borderId="2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0" fontId="7" fillId="5" borderId="0" xfId="0" applyFont="1" applyFill="1" applyAlignment="1">
      <alignment horizontal="left" vertical="center"/>
    </xf>
    <xf numFmtId="10" fontId="12" fillId="5" borderId="15" xfId="0" applyNumberFormat="1" applyFont="1" applyFill="1" applyBorder="1" applyAlignment="1">
      <alignment vertical="center"/>
    </xf>
    <xf numFmtId="10" fontId="10" fillId="5" borderId="0" xfId="0" applyNumberFormat="1" applyFont="1" applyFill="1" applyAlignment="1">
      <alignment vertical="center"/>
    </xf>
    <xf numFmtId="10" fontId="10" fillId="5" borderId="15" xfId="0" applyNumberFormat="1" applyFont="1" applyFill="1" applyBorder="1" applyAlignment="1">
      <alignment vertical="center"/>
    </xf>
    <xf numFmtId="0" fontId="16" fillId="15" borderId="49" xfId="0" applyFont="1" applyFill="1" applyBorder="1" applyAlignment="1">
      <alignment vertical="center"/>
    </xf>
    <xf numFmtId="0" fontId="16" fillId="15" borderId="15" xfId="0" applyFont="1" applyFill="1" applyBorder="1" applyAlignment="1">
      <alignment vertical="center"/>
    </xf>
    <xf numFmtId="0" fontId="5" fillId="15" borderId="15" xfId="0" applyFont="1" applyFill="1" applyBorder="1" applyAlignment="1">
      <alignment vertical="center"/>
    </xf>
    <xf numFmtId="0" fontId="17" fillId="15" borderId="2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17" fillId="15" borderId="21" xfId="0" applyFont="1" applyFill="1" applyBorder="1" applyAlignment="1">
      <alignment vertical="center"/>
    </xf>
    <xf numFmtId="0" fontId="5" fillId="15" borderId="5" xfId="0" applyFont="1" applyFill="1" applyBorder="1" applyAlignment="1">
      <alignment vertical="center"/>
    </xf>
    <xf numFmtId="0" fontId="17" fillId="15" borderId="19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7" fillId="6" borderId="21" xfId="0" applyFont="1" applyFill="1" applyBorder="1" applyAlignment="1">
      <alignment horizontal="left" vertical="center"/>
    </xf>
    <xf numFmtId="0" fontId="4" fillId="6" borderId="0" xfId="0" applyFont="1" applyFill="1" applyAlignment="1">
      <alignment vertical="center"/>
    </xf>
    <xf numFmtId="0" fontId="4" fillId="6" borderId="5" xfId="0" applyFont="1" applyFill="1" applyBorder="1" applyAlignment="1">
      <alignment vertical="center"/>
    </xf>
    <xf numFmtId="0" fontId="5" fillId="15" borderId="22" xfId="0" applyFont="1" applyFill="1" applyBorder="1" applyAlignment="1">
      <alignment vertical="center"/>
    </xf>
    <xf numFmtId="3" fontId="9" fillId="2" borderId="15" xfId="0" applyNumberFormat="1" applyFont="1" applyFill="1" applyBorder="1" applyAlignment="1">
      <alignment horizontal="right" vertical="center"/>
    </xf>
    <xf numFmtId="3" fontId="9" fillId="2" borderId="22" xfId="0" applyNumberFormat="1" applyFont="1" applyFill="1" applyBorder="1" applyAlignment="1">
      <alignment horizontal="right" vertical="center"/>
    </xf>
    <xf numFmtId="3" fontId="9" fillId="2" borderId="50" xfId="0" applyNumberFormat="1" applyFont="1" applyFill="1" applyBorder="1" applyAlignment="1">
      <alignment horizontal="right" vertical="center"/>
    </xf>
    <xf numFmtId="0" fontId="5" fillId="15" borderId="19" xfId="0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horizontal="right" vertical="center"/>
    </xf>
    <xf numFmtId="0" fontId="4" fillId="5" borderId="15" xfId="0" applyFont="1" applyFill="1" applyBorder="1" applyAlignment="1">
      <alignment vertical="center"/>
    </xf>
    <xf numFmtId="0" fontId="7" fillId="5" borderId="15" xfId="0" applyFont="1" applyFill="1" applyBorder="1" applyAlignment="1">
      <alignment horizontal="left" vertical="center"/>
    </xf>
    <xf numFmtId="0" fontId="5" fillId="15" borderId="0" xfId="0" applyFont="1" applyFill="1" applyAlignment="1">
      <alignment vertical="center"/>
    </xf>
    <xf numFmtId="0" fontId="5" fillId="15" borderId="20" xfId="0" applyFont="1" applyFill="1" applyBorder="1" applyAlignment="1">
      <alignment vertical="center"/>
    </xf>
    <xf numFmtId="3" fontId="9" fillId="2" borderId="0" xfId="0" applyNumberFormat="1" applyFont="1" applyFill="1" applyAlignment="1">
      <alignment horizontal="right" vertical="center"/>
    </xf>
    <xf numFmtId="3" fontId="9" fillId="2" borderId="20" xfId="0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right" vertical="center"/>
    </xf>
    <xf numFmtId="0" fontId="16" fillId="15" borderId="9" xfId="0" applyFont="1" applyFill="1" applyBorder="1" applyAlignment="1">
      <alignment vertical="center"/>
    </xf>
    <xf numFmtId="0" fontId="16" fillId="15" borderId="10" xfId="0" applyFont="1" applyFill="1" applyBorder="1" applyAlignment="1">
      <alignment vertical="center"/>
    </xf>
    <xf numFmtId="0" fontId="5" fillId="15" borderId="10" xfId="0" applyFont="1" applyFill="1" applyBorder="1" applyAlignment="1">
      <alignment vertical="center"/>
    </xf>
    <xf numFmtId="0" fontId="5" fillId="15" borderId="23" xfId="0" applyFont="1" applyFill="1" applyBorder="1" applyAlignment="1">
      <alignment vertical="center"/>
    </xf>
    <xf numFmtId="3" fontId="9" fillId="7" borderId="10" xfId="0" applyNumberFormat="1" applyFont="1" applyFill="1" applyBorder="1" applyAlignment="1">
      <alignment vertical="center"/>
    </xf>
    <xf numFmtId="3" fontId="4" fillId="7" borderId="10" xfId="0" applyNumberFormat="1" applyFont="1" applyFill="1" applyBorder="1" applyAlignment="1">
      <alignment vertical="center"/>
    </xf>
    <xf numFmtId="3" fontId="4" fillId="7" borderId="23" xfId="0" applyNumberFormat="1" applyFont="1" applyFill="1" applyBorder="1" applyAlignment="1">
      <alignment vertical="center"/>
    </xf>
    <xf numFmtId="3" fontId="4" fillId="7" borderId="11" xfId="0" applyNumberFormat="1" applyFont="1" applyFill="1" applyBorder="1" applyAlignment="1">
      <alignment vertical="center"/>
    </xf>
    <xf numFmtId="9" fontId="5" fillId="3" borderId="5" xfId="1" applyFont="1" applyFill="1" applyBorder="1" applyAlignment="1" applyProtection="1">
      <alignment vertical="center"/>
    </xf>
    <xf numFmtId="165" fontId="3" fillId="5" borderId="0" xfId="0" applyNumberFormat="1" applyFont="1" applyFill="1" applyAlignment="1">
      <alignment horizontal="right" vertical="center"/>
    </xf>
    <xf numFmtId="165" fontId="2" fillId="5" borderId="0" xfId="0" applyNumberFormat="1" applyFont="1" applyFill="1" applyAlignment="1">
      <alignment horizontal="right" vertical="center"/>
    </xf>
    <xf numFmtId="0" fontId="6" fillId="5" borderId="0" xfId="0" applyFont="1" applyFill="1" applyAlignment="1">
      <alignment vertical="center" wrapText="1"/>
    </xf>
    <xf numFmtId="3" fontId="5" fillId="11" borderId="20" xfId="0" applyNumberFormat="1" applyFont="1" applyFill="1" applyBorder="1" applyAlignment="1" applyProtection="1">
      <alignment vertical="center"/>
      <protection locked="0"/>
    </xf>
    <xf numFmtId="3" fontId="5" fillId="4" borderId="5" xfId="0" applyNumberFormat="1" applyFont="1" applyFill="1" applyBorder="1" applyAlignment="1" applyProtection="1">
      <alignment vertical="center"/>
      <protection locked="0"/>
    </xf>
    <xf numFmtId="3" fontId="5" fillId="4" borderId="19" xfId="0" applyNumberFormat="1" applyFont="1" applyFill="1" applyBorder="1" applyAlignment="1" applyProtection="1">
      <alignment vertical="center"/>
      <protection locked="0"/>
    </xf>
    <xf numFmtId="3" fontId="5" fillId="12" borderId="5" xfId="0" applyNumberFormat="1" applyFont="1" applyFill="1" applyBorder="1" applyAlignment="1" applyProtection="1">
      <alignment vertical="center"/>
      <protection locked="0"/>
    </xf>
    <xf numFmtId="3" fontId="5" fillId="12" borderId="13" xfId="0" applyNumberFormat="1" applyFont="1" applyFill="1" applyBorder="1" applyAlignment="1" applyProtection="1">
      <alignment vertical="center"/>
      <protection locked="0"/>
    </xf>
    <xf numFmtId="3" fontId="5" fillId="12" borderId="0" xfId="0" applyNumberFormat="1" applyFont="1" applyFill="1" applyAlignment="1" applyProtection="1">
      <alignment horizontal="right" vertical="center"/>
      <protection locked="0"/>
    </xf>
    <xf numFmtId="3" fontId="5" fillId="12" borderId="6" xfId="0" applyNumberFormat="1" applyFont="1" applyFill="1" applyBorder="1" applyAlignment="1" applyProtection="1">
      <alignment horizontal="right" vertical="center"/>
      <protection locked="0"/>
    </xf>
    <xf numFmtId="3" fontId="5" fillId="4" borderId="5" xfId="0" applyNumberFormat="1" applyFont="1" applyFill="1" applyBorder="1" applyAlignment="1" applyProtection="1">
      <alignment horizontal="right" vertical="center"/>
      <protection locked="0"/>
    </xf>
    <xf numFmtId="3" fontId="5" fillId="4" borderId="19" xfId="0" applyNumberFormat="1" applyFont="1" applyFill="1" applyBorder="1" applyAlignment="1" applyProtection="1">
      <alignment horizontal="right" vertical="center"/>
      <protection locked="0"/>
    </xf>
    <xf numFmtId="3" fontId="5" fillId="12" borderId="5" xfId="0" applyNumberFormat="1" applyFont="1" applyFill="1" applyBorder="1" applyAlignment="1" applyProtection="1">
      <alignment horizontal="right" vertical="center"/>
      <protection locked="0"/>
    </xf>
    <xf numFmtId="3" fontId="5" fillId="12" borderId="13" xfId="0" applyNumberFormat="1" applyFont="1" applyFill="1" applyBorder="1" applyAlignment="1" applyProtection="1">
      <alignment horizontal="right" vertical="center"/>
      <protection locked="0"/>
    </xf>
    <xf numFmtId="3" fontId="5" fillId="4" borderId="15" xfId="0" applyNumberFormat="1" applyFont="1" applyFill="1" applyBorder="1" applyAlignment="1" applyProtection="1">
      <alignment horizontal="right" vertical="center"/>
      <protection locked="0"/>
    </xf>
    <xf numFmtId="3" fontId="5" fillId="4" borderId="22" xfId="0" applyNumberFormat="1" applyFont="1" applyFill="1" applyBorder="1" applyAlignment="1" applyProtection="1">
      <alignment horizontal="right" vertical="center"/>
      <protection locked="0"/>
    </xf>
    <xf numFmtId="3" fontId="5" fillId="4" borderId="15" xfId="0" applyNumberFormat="1" applyFont="1" applyFill="1" applyBorder="1" applyAlignment="1" applyProtection="1">
      <alignment vertical="center"/>
      <protection locked="0"/>
    </xf>
    <xf numFmtId="3" fontId="5" fillId="4" borderId="22" xfId="0" applyNumberFormat="1" applyFont="1" applyFill="1" applyBorder="1" applyAlignment="1" applyProtection="1">
      <alignment vertical="center"/>
      <protection locked="0"/>
    </xf>
    <xf numFmtId="3" fontId="5" fillId="12" borderId="15" xfId="0" applyNumberFormat="1" applyFont="1" applyFill="1" applyBorder="1" applyAlignment="1" applyProtection="1">
      <alignment vertical="center"/>
      <protection locked="0"/>
    </xf>
    <xf numFmtId="3" fontId="5" fillId="12" borderId="50" xfId="0" applyNumberFormat="1" applyFont="1" applyFill="1" applyBorder="1" applyAlignment="1" applyProtection="1">
      <alignment vertical="center"/>
      <protection locked="0"/>
    </xf>
    <xf numFmtId="3" fontId="5" fillId="4" borderId="2" xfId="0" applyNumberFormat="1" applyFont="1" applyFill="1" applyBorder="1" applyAlignment="1" applyProtection="1">
      <alignment horizontal="right" vertical="center"/>
      <protection locked="0"/>
    </xf>
    <xf numFmtId="3" fontId="5" fillId="4" borderId="21" xfId="0" applyNumberFormat="1" applyFont="1" applyFill="1" applyBorder="1" applyAlignment="1" applyProtection="1">
      <alignment horizontal="right" vertical="center"/>
      <protection locked="0"/>
    </xf>
    <xf numFmtId="3" fontId="5" fillId="12" borderId="2" xfId="0" applyNumberFormat="1" applyFont="1" applyFill="1" applyBorder="1" applyAlignment="1" applyProtection="1">
      <alignment horizontal="right" vertical="center"/>
      <protection locked="0"/>
    </xf>
    <xf numFmtId="3" fontId="5" fillId="12" borderId="3" xfId="0" applyNumberFormat="1" applyFont="1" applyFill="1" applyBorder="1" applyAlignment="1" applyProtection="1">
      <alignment horizontal="right" vertical="center"/>
      <protection locked="0"/>
    </xf>
    <xf numFmtId="0" fontId="29" fillId="5" borderId="0" xfId="6" applyFill="1" applyProtection="1"/>
    <xf numFmtId="0" fontId="20" fillId="15" borderId="21" xfId="0" applyFont="1" applyFill="1" applyBorder="1" applyAlignment="1">
      <alignment vertical="center"/>
    </xf>
    <xf numFmtId="0" fontId="34" fillId="5" borderId="0" xfId="0" applyFont="1" applyFill="1"/>
    <xf numFmtId="3" fontId="5" fillId="18" borderId="0" xfId="0" applyNumberFormat="1" applyFont="1" applyFill="1" applyAlignment="1" applyProtection="1">
      <alignment vertical="center"/>
      <protection locked="0"/>
    </xf>
    <xf numFmtId="3" fontId="5" fillId="18" borderId="20" xfId="0" applyNumberFormat="1" applyFont="1" applyFill="1" applyBorder="1" applyAlignment="1" applyProtection="1">
      <alignment vertical="center"/>
      <protection locked="0"/>
    </xf>
    <xf numFmtId="3" fontId="5" fillId="12" borderId="29" xfId="0" applyNumberFormat="1" applyFont="1" applyFill="1" applyBorder="1" applyAlignment="1" applyProtection="1">
      <alignment vertical="center"/>
      <protection locked="0"/>
    </xf>
    <xf numFmtId="0" fontId="16" fillId="15" borderId="20" xfId="0" applyFont="1" applyFill="1" applyBorder="1" applyAlignment="1">
      <alignment vertical="center"/>
    </xf>
    <xf numFmtId="3" fontId="4" fillId="3" borderId="29" xfId="0" applyNumberFormat="1" applyFont="1" applyFill="1" applyBorder="1" applyAlignment="1">
      <alignment vertical="center"/>
    </xf>
    <xf numFmtId="0" fontId="16" fillId="16" borderId="20" xfId="0" applyFont="1" applyFill="1" applyBorder="1" applyAlignment="1">
      <alignment vertical="center"/>
    </xf>
    <xf numFmtId="3" fontId="4" fillId="3" borderId="73" xfId="0" applyNumberFormat="1" applyFont="1" applyFill="1" applyBorder="1" applyAlignment="1">
      <alignment vertical="center"/>
    </xf>
    <xf numFmtId="3" fontId="4" fillId="3" borderId="18" xfId="0" applyNumberFormat="1" applyFont="1" applyFill="1" applyBorder="1" applyAlignment="1">
      <alignment vertical="center"/>
    </xf>
    <xf numFmtId="3" fontId="5" fillId="12" borderId="101" xfId="0" applyNumberFormat="1" applyFont="1" applyFill="1" applyBorder="1" applyAlignment="1" applyProtection="1">
      <alignment vertical="center"/>
      <protection locked="0"/>
    </xf>
    <xf numFmtId="3" fontId="4" fillId="3" borderId="34" xfId="0" applyNumberFormat="1" applyFont="1" applyFill="1" applyBorder="1" applyAlignment="1">
      <alignment vertical="center"/>
    </xf>
    <xf numFmtId="0" fontId="16" fillId="15" borderId="102" xfId="0" applyFont="1" applyFill="1" applyBorder="1" applyAlignment="1">
      <alignment horizontal="center" vertical="center"/>
    </xf>
    <xf numFmtId="0" fontId="16" fillId="16" borderId="4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vertical="center"/>
    </xf>
    <xf numFmtId="3" fontId="4" fillId="3" borderId="17" xfId="0" applyNumberFormat="1" applyFont="1" applyFill="1" applyBorder="1" applyAlignment="1">
      <alignment vertical="center"/>
    </xf>
    <xf numFmtId="0" fontId="13" fillId="6" borderId="105" xfId="0" applyFont="1" applyFill="1" applyBorder="1" applyAlignment="1">
      <alignment vertical="center"/>
    </xf>
    <xf numFmtId="0" fontId="13" fillId="5" borderId="106" xfId="0" applyFont="1" applyFill="1" applyBorder="1" applyAlignment="1">
      <alignment vertical="center"/>
    </xf>
    <xf numFmtId="3" fontId="8" fillId="6" borderId="0" xfId="0" applyNumberFormat="1" applyFont="1" applyFill="1" applyAlignment="1">
      <alignment horizontal="right" vertical="center"/>
    </xf>
    <xf numFmtId="3" fontId="8" fillId="6" borderId="20" xfId="0" applyNumberFormat="1" applyFont="1" applyFill="1" applyBorder="1" applyAlignment="1">
      <alignment horizontal="right" vertical="center"/>
    </xf>
    <xf numFmtId="0" fontId="5" fillId="5" borderId="0" xfId="0" applyFont="1" applyFill="1"/>
    <xf numFmtId="3" fontId="0" fillId="5" borderId="0" xfId="0" applyNumberFormat="1" applyFill="1"/>
    <xf numFmtId="0" fontId="5" fillId="5" borderId="14" xfId="0" applyFont="1" applyFill="1" applyBorder="1"/>
    <xf numFmtId="0" fontId="5" fillId="5" borderId="16" xfId="0" applyFont="1" applyFill="1" applyBorder="1"/>
    <xf numFmtId="0" fontId="5" fillId="6" borderId="4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vertical="center" wrapText="1"/>
    </xf>
    <xf numFmtId="0" fontId="5" fillId="5" borderId="7" xfId="0" applyFont="1" applyFill="1" applyBorder="1"/>
    <xf numFmtId="3" fontId="0" fillId="5" borderId="7" xfId="0" applyNumberFormat="1" applyFill="1" applyBorder="1"/>
    <xf numFmtId="0" fontId="0" fillId="5" borderId="7" xfId="0" applyFill="1" applyBorder="1"/>
    <xf numFmtId="0" fontId="5" fillId="5" borderId="10" xfId="0" applyFont="1" applyFill="1" applyBorder="1"/>
    <xf numFmtId="3" fontId="0" fillId="5" borderId="10" xfId="0" applyNumberFormat="1" applyFill="1" applyBorder="1"/>
    <xf numFmtId="0" fontId="0" fillId="5" borderId="10" xfId="0" applyFill="1" applyBorder="1"/>
    <xf numFmtId="0" fontId="16" fillId="10" borderId="104" xfId="0" applyFont="1" applyFill="1" applyBorder="1" applyAlignment="1">
      <alignment vertical="center" wrapText="1"/>
    </xf>
    <xf numFmtId="0" fontId="16" fillId="10" borderId="47" xfId="0" applyFont="1" applyFill="1" applyBorder="1" applyAlignment="1">
      <alignment vertical="center" wrapText="1"/>
    </xf>
    <xf numFmtId="3" fontId="4" fillId="3" borderId="99" xfId="0" applyNumberFormat="1" applyFont="1" applyFill="1" applyBorder="1" applyAlignment="1">
      <alignment vertical="center"/>
    </xf>
    <xf numFmtId="3" fontId="4" fillId="3" borderId="100" xfId="0" applyNumberFormat="1" applyFont="1" applyFill="1" applyBorder="1" applyAlignment="1">
      <alignment vertical="center"/>
    </xf>
    <xf numFmtId="3" fontId="4" fillId="3" borderId="48" xfId="0" applyNumberFormat="1" applyFont="1" applyFill="1" applyBorder="1" applyAlignment="1">
      <alignment vertical="center"/>
    </xf>
    <xf numFmtId="3" fontId="4" fillId="3" borderId="103" xfId="0" applyNumberFormat="1" applyFont="1" applyFill="1" applyBorder="1" applyAlignment="1">
      <alignment vertical="center"/>
    </xf>
    <xf numFmtId="0" fontId="5" fillId="5" borderId="106" xfId="0" applyFont="1" applyFill="1" applyBorder="1"/>
    <xf numFmtId="3" fontId="0" fillId="5" borderId="106" xfId="0" applyNumberFormat="1" applyFill="1" applyBorder="1"/>
    <xf numFmtId="0" fontId="0" fillId="5" borderId="106" xfId="0" applyFill="1" applyBorder="1"/>
    <xf numFmtId="0" fontId="8" fillId="5" borderId="0" xfId="0" applyFont="1" applyFill="1" applyAlignment="1">
      <alignment vertical="center" wrapText="1"/>
    </xf>
    <xf numFmtId="0" fontId="8" fillId="5" borderId="20" xfId="0" applyFont="1" applyFill="1" applyBorder="1" applyAlignment="1">
      <alignment vertical="center" wrapText="1"/>
    </xf>
    <xf numFmtId="165" fontId="16" fillId="15" borderId="32" xfId="0" applyNumberFormat="1" applyFont="1" applyFill="1" applyBorder="1" applyAlignment="1">
      <alignment vertical="center"/>
    </xf>
    <xf numFmtId="165" fontId="16" fillId="15" borderId="25" xfId="0" applyNumberFormat="1" applyFont="1" applyFill="1" applyBorder="1" applyAlignment="1">
      <alignment vertical="center"/>
    </xf>
    <xf numFmtId="3" fontId="16" fillId="7" borderId="27" xfId="0" applyNumberFormat="1" applyFont="1" applyFill="1" applyBorder="1" applyAlignment="1">
      <alignment horizontal="right" vertical="center"/>
    </xf>
    <xf numFmtId="3" fontId="16" fillId="7" borderId="38" xfId="0" applyNumberFormat="1" applyFont="1" applyFill="1" applyBorder="1" applyAlignment="1">
      <alignment horizontal="right" vertical="center"/>
    </xf>
    <xf numFmtId="3" fontId="16" fillId="7" borderId="25" xfId="0" applyNumberFormat="1" applyFont="1" applyFill="1" applyBorder="1" applyAlignment="1">
      <alignment horizontal="right" vertical="center"/>
    </xf>
    <xf numFmtId="0" fontId="9" fillId="3" borderId="33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3" fontId="8" fillId="6" borderId="29" xfId="0" applyNumberFormat="1" applyFont="1" applyFill="1" applyBorder="1" applyAlignment="1">
      <alignment horizontal="right" vertical="center"/>
    </xf>
    <xf numFmtId="0" fontId="9" fillId="3" borderId="34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8" fillId="6" borderId="34" xfId="0" applyFont="1" applyFill="1" applyBorder="1" applyAlignment="1">
      <alignment horizontal="left" vertical="center" indent="1"/>
    </xf>
    <xf numFmtId="0" fontId="8" fillId="6" borderId="20" xfId="0" applyFont="1" applyFill="1" applyBorder="1" applyAlignment="1">
      <alignment horizontal="left" vertical="center" indent="1"/>
    </xf>
    <xf numFmtId="3" fontId="8" fillId="13" borderId="0" xfId="0" applyNumberFormat="1" applyFont="1" applyFill="1" applyAlignment="1">
      <alignment horizontal="right" vertical="center"/>
    </xf>
    <xf numFmtId="3" fontId="8" fillId="13" borderId="20" xfId="0" applyNumberFormat="1" applyFont="1" applyFill="1" applyBorder="1" applyAlignment="1">
      <alignment horizontal="right" vertical="center"/>
    </xf>
    <xf numFmtId="3" fontId="8" fillId="13" borderId="29" xfId="0" applyNumberFormat="1" applyFont="1" applyFill="1" applyBorder="1" applyAlignment="1">
      <alignment horizontal="right" vertical="center"/>
    </xf>
    <xf numFmtId="0" fontId="4" fillId="3" borderId="34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5" fillId="6" borderId="34" xfId="0" applyFont="1" applyFill="1" applyBorder="1" applyAlignment="1">
      <alignment horizontal="left" vertical="center" indent="1"/>
    </xf>
    <xf numFmtId="0" fontId="5" fillId="6" borderId="20" xfId="0" applyFont="1" applyFill="1" applyBorder="1" applyAlignment="1">
      <alignment horizontal="left" vertical="center" indent="1"/>
    </xf>
    <xf numFmtId="0" fontId="5" fillId="13" borderId="29" xfId="0" applyFont="1" applyFill="1" applyBorder="1" applyAlignment="1">
      <alignment horizontal="right" vertical="center"/>
    </xf>
    <xf numFmtId="0" fontId="5" fillId="6" borderId="35" xfId="0" applyFont="1" applyFill="1" applyBorder="1" applyAlignment="1">
      <alignment horizontal="left" vertical="center" indent="1"/>
    </xf>
    <xf numFmtId="0" fontId="5" fillId="6" borderId="19" xfId="0" applyFont="1" applyFill="1" applyBorder="1" applyAlignment="1">
      <alignment horizontal="left" vertical="center" indent="1"/>
    </xf>
    <xf numFmtId="0" fontId="16" fillId="15" borderId="36" xfId="0" applyFont="1" applyFill="1" applyBorder="1" applyAlignment="1">
      <alignment horizontal="left" vertical="center" wrapText="1"/>
    </xf>
    <xf numFmtId="0" fontId="16" fillId="15" borderId="22" xfId="0" applyFont="1" applyFill="1" applyBorder="1" applyAlignment="1">
      <alignment horizontal="left" vertical="center" wrapText="1"/>
    </xf>
    <xf numFmtId="3" fontId="16" fillId="7" borderId="30" xfId="0" applyNumberFormat="1" applyFont="1" applyFill="1" applyBorder="1" applyAlignment="1">
      <alignment horizontal="right" vertical="center"/>
    </xf>
    <xf numFmtId="3" fontId="16" fillId="7" borderId="15" xfId="0" applyNumberFormat="1" applyFont="1" applyFill="1" applyBorder="1" applyAlignment="1">
      <alignment horizontal="right" vertical="center"/>
    </xf>
    <xf numFmtId="3" fontId="16" fillId="7" borderId="22" xfId="0" applyNumberFormat="1" applyFont="1" applyFill="1" applyBorder="1" applyAlignment="1">
      <alignment horizontal="right" vertical="center"/>
    </xf>
    <xf numFmtId="0" fontId="8" fillId="6" borderId="33" xfId="0" applyFont="1" applyFill="1" applyBorder="1" applyAlignment="1">
      <alignment horizontal="left" vertical="center"/>
    </xf>
    <xf numFmtId="0" fontId="8" fillId="6" borderId="21" xfId="0" applyFont="1" applyFill="1" applyBorder="1" applyAlignment="1">
      <alignment horizontal="left" vertical="center"/>
    </xf>
    <xf numFmtId="0" fontId="8" fillId="6" borderId="34" xfId="0" applyFont="1" applyFill="1" applyBorder="1" applyAlignment="1">
      <alignment horizontal="left" vertical="center"/>
    </xf>
    <xf numFmtId="0" fontId="8" fillId="6" borderId="20" xfId="0" applyFont="1" applyFill="1" applyBorder="1" applyAlignment="1">
      <alignment horizontal="left" vertical="center"/>
    </xf>
    <xf numFmtId="0" fontId="8" fillId="6" borderId="35" xfId="0" applyFont="1" applyFill="1" applyBorder="1" applyAlignment="1">
      <alignment horizontal="left" vertical="center"/>
    </xf>
    <xf numFmtId="0" fontId="8" fillId="6" borderId="19" xfId="0" applyFont="1" applyFill="1" applyBorder="1" applyAlignment="1">
      <alignment horizontal="left" vertical="center"/>
    </xf>
    <xf numFmtId="0" fontId="16" fillId="15" borderId="37" xfId="0" applyFont="1" applyFill="1" applyBorder="1" applyAlignment="1">
      <alignment horizontal="left" vertical="center"/>
    </xf>
    <xf numFmtId="0" fontId="16" fillId="15" borderId="26" xfId="0" applyFont="1" applyFill="1" applyBorder="1" applyAlignment="1">
      <alignment horizontal="left" vertical="center"/>
    </xf>
    <xf numFmtId="3" fontId="16" fillId="10" borderId="31" xfId="0" applyNumberFormat="1" applyFont="1" applyFill="1" applyBorder="1" applyAlignment="1">
      <alignment horizontal="right" vertical="center"/>
    </xf>
    <xf numFmtId="3" fontId="16" fillId="10" borderId="7" xfId="0" applyNumberFormat="1" applyFont="1" applyFill="1" applyBorder="1" applyAlignment="1">
      <alignment horizontal="right" vertical="center"/>
    </xf>
    <xf numFmtId="3" fontId="16" fillId="10" borderId="26" xfId="0" applyNumberFormat="1" applyFont="1" applyFill="1" applyBorder="1" applyAlignment="1">
      <alignment horizontal="right" vertical="center"/>
    </xf>
    <xf numFmtId="0" fontId="4" fillId="5" borderId="56" xfId="0" applyFont="1" applyFill="1" applyBorder="1" applyAlignment="1">
      <alignment horizontal="left" vertical="center"/>
    </xf>
    <xf numFmtId="0" fontId="4" fillId="5" borderId="57" xfId="0" applyFont="1" applyFill="1" applyBorder="1" applyAlignment="1">
      <alignment horizontal="left" vertical="center"/>
    </xf>
    <xf numFmtId="3" fontId="4" fillId="5" borderId="55" xfId="0" applyNumberFormat="1" applyFont="1" applyFill="1" applyBorder="1" applyAlignment="1">
      <alignment horizontal="right" vertical="center"/>
    </xf>
    <xf numFmtId="3" fontId="4" fillId="5" borderId="58" xfId="0" applyNumberFormat="1" applyFont="1" applyFill="1" applyBorder="1" applyAlignment="1">
      <alignment horizontal="right" vertical="center"/>
    </xf>
    <xf numFmtId="3" fontId="4" fillId="5" borderId="57" xfId="0" applyNumberFormat="1" applyFont="1" applyFill="1" applyBorder="1" applyAlignment="1">
      <alignment horizontal="right" vertical="center"/>
    </xf>
    <xf numFmtId="0" fontId="5" fillId="0" borderId="0" xfId="0" applyFont="1"/>
    <xf numFmtId="3" fontId="0" fillId="0" borderId="0" xfId="0" applyNumberFormat="1"/>
    <xf numFmtId="3" fontId="5" fillId="12" borderId="28" xfId="0" applyNumberFormat="1" applyFont="1" applyFill="1" applyBorder="1" applyAlignment="1" applyProtection="1">
      <alignment vertical="center"/>
      <protection locked="0"/>
    </xf>
    <xf numFmtId="3" fontId="5" fillId="12" borderId="20" xfId="0" applyNumberFormat="1" applyFont="1" applyFill="1" applyBorder="1" applyAlignment="1" applyProtection="1">
      <alignment vertical="center"/>
      <protection locked="0"/>
    </xf>
    <xf numFmtId="3" fontId="5" fillId="12" borderId="19" xfId="0" applyNumberFormat="1" applyFont="1" applyFill="1" applyBorder="1" applyAlignment="1" applyProtection="1">
      <alignment vertical="center"/>
      <protection locked="0"/>
    </xf>
    <xf numFmtId="0" fontId="5" fillId="6" borderId="108" xfId="0" applyFont="1" applyFill="1" applyBorder="1" applyAlignment="1">
      <alignment vertical="center"/>
    </xf>
    <xf numFmtId="3" fontId="5" fillId="3" borderId="20" xfId="0" applyNumberFormat="1" applyFont="1" applyFill="1" applyBorder="1" applyAlignment="1">
      <alignment vertical="center"/>
    </xf>
    <xf numFmtId="3" fontId="5" fillId="3" borderId="0" xfId="0" applyNumberFormat="1" applyFont="1" applyFill="1" applyAlignment="1">
      <alignment horizontal="right" vertical="center"/>
    </xf>
    <xf numFmtId="3" fontId="5" fillId="3" borderId="20" xfId="0" applyNumberFormat="1" applyFont="1" applyFill="1" applyBorder="1" applyAlignment="1">
      <alignment horizontal="right" vertical="center"/>
    </xf>
    <xf numFmtId="3" fontId="4" fillId="19" borderId="0" xfId="0" applyNumberFormat="1" applyFont="1" applyFill="1" applyAlignment="1" applyProtection="1">
      <alignment horizontal="right" vertical="center"/>
      <protection locked="0"/>
    </xf>
    <xf numFmtId="3" fontId="4" fillId="19" borderId="20" xfId="0" applyNumberFormat="1" applyFont="1" applyFill="1" applyBorder="1" applyAlignment="1" applyProtection="1">
      <alignment horizontal="right" vertical="center"/>
      <protection locked="0"/>
    </xf>
    <xf numFmtId="164" fontId="16" fillId="10" borderId="2" xfId="0" applyNumberFormat="1" applyFont="1" applyFill="1" applyBorder="1" applyAlignment="1">
      <alignment horizontal="right" vertical="center"/>
    </xf>
    <xf numFmtId="164" fontId="16" fillId="10" borderId="21" xfId="0" applyNumberFormat="1" applyFont="1" applyFill="1" applyBorder="1" applyAlignment="1">
      <alignment horizontal="right" vertical="center"/>
    </xf>
    <xf numFmtId="164" fontId="16" fillId="10" borderId="3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Alignment="1">
      <alignment vertical="center"/>
    </xf>
    <xf numFmtId="3" fontId="5" fillId="18" borderId="0" xfId="0" applyNumberFormat="1" applyFont="1" applyFill="1" applyAlignment="1">
      <alignment vertical="center"/>
    </xf>
    <xf numFmtId="3" fontId="8" fillId="4" borderId="5" xfId="0" applyNumberFormat="1" applyFont="1" applyFill="1" applyBorder="1" applyAlignment="1">
      <alignment vertical="center"/>
    </xf>
    <xf numFmtId="3" fontId="9" fillId="4" borderId="0" xfId="0" applyNumberFormat="1" applyFont="1" applyFill="1" applyAlignment="1">
      <alignment horizontal="right" vertical="center"/>
    </xf>
    <xf numFmtId="3" fontId="8" fillId="4" borderId="0" xfId="0" applyNumberFormat="1" applyFont="1" applyFill="1" applyAlignment="1">
      <alignment horizontal="right" vertical="center"/>
    </xf>
    <xf numFmtId="3" fontId="8" fillId="4" borderId="5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Alignment="1">
      <alignment horizontal="right" vertical="center"/>
    </xf>
    <xf numFmtId="3" fontId="8" fillId="4" borderId="15" xfId="0" applyNumberFormat="1" applyFont="1" applyFill="1" applyBorder="1" applyAlignment="1">
      <alignment horizontal="right" vertical="center"/>
    </xf>
    <xf numFmtId="3" fontId="8" fillId="4" borderId="49" xfId="0" applyNumberFormat="1" applyFont="1" applyFill="1" applyBorder="1" applyAlignment="1">
      <alignment vertical="center"/>
    </xf>
    <xf numFmtId="3" fontId="5" fillId="4" borderId="2" xfId="0" applyNumberFormat="1" applyFont="1" applyFill="1" applyBorder="1" applyAlignment="1">
      <alignment horizontal="right" vertical="center"/>
    </xf>
    <xf numFmtId="3" fontId="8" fillId="4" borderId="2" xfId="0" applyNumberFormat="1" applyFont="1" applyFill="1" applyBorder="1" applyAlignment="1">
      <alignment horizontal="right" vertical="center"/>
    </xf>
    <xf numFmtId="164" fontId="16" fillId="10" borderId="33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vertical="center"/>
    </xf>
    <xf numFmtId="164" fontId="39" fillId="10" borderId="108" xfId="0" applyNumberFormat="1" applyFont="1" applyFill="1" applyBorder="1" applyAlignment="1">
      <alignment horizontal="center" vertical="center"/>
    </xf>
    <xf numFmtId="3" fontId="8" fillId="19" borderId="0" xfId="0" applyNumberFormat="1" applyFont="1" applyFill="1" applyAlignment="1" applyProtection="1">
      <alignment vertical="center"/>
      <protection locked="0"/>
    </xf>
    <xf numFmtId="3" fontId="8" fillId="19" borderId="20" xfId="0" applyNumberFormat="1" applyFont="1" applyFill="1" applyBorder="1" applyAlignment="1" applyProtection="1">
      <alignment vertical="center"/>
      <protection locked="0"/>
    </xf>
    <xf numFmtId="3" fontId="5" fillId="8" borderId="0" xfId="0" applyNumberFormat="1" applyFont="1" applyFill="1" applyAlignment="1" applyProtection="1">
      <alignment vertical="center"/>
      <protection locked="0"/>
    </xf>
    <xf numFmtId="3" fontId="5" fillId="8" borderId="6" xfId="0" applyNumberFormat="1" applyFont="1" applyFill="1" applyBorder="1" applyAlignment="1" applyProtection="1">
      <alignment vertical="center"/>
      <protection locked="0"/>
    </xf>
    <xf numFmtId="3" fontId="4" fillId="8" borderId="0" xfId="0" applyNumberFormat="1" applyFont="1" applyFill="1" applyAlignment="1" applyProtection="1">
      <alignment horizontal="right" vertical="center"/>
      <protection locked="0"/>
    </xf>
    <xf numFmtId="3" fontId="4" fillId="8" borderId="6" xfId="0" applyNumberFormat="1" applyFont="1" applyFill="1" applyBorder="1" applyAlignment="1" applyProtection="1">
      <alignment horizontal="right" vertical="center"/>
      <protection locked="0"/>
    </xf>
    <xf numFmtId="164" fontId="16" fillId="10" borderId="7" xfId="0" applyNumberFormat="1" applyFont="1" applyFill="1" applyBorder="1" applyAlignment="1">
      <alignment horizontal="right" vertical="center"/>
    </xf>
    <xf numFmtId="164" fontId="16" fillId="10" borderId="26" xfId="0" applyNumberFormat="1" applyFont="1" applyFill="1" applyBorder="1" applyAlignment="1">
      <alignment horizontal="right" vertical="center"/>
    </xf>
    <xf numFmtId="164" fontId="16" fillId="10" borderId="8" xfId="0" applyNumberFormat="1" applyFont="1" applyFill="1" applyBorder="1" applyAlignment="1">
      <alignment horizontal="right" vertical="center"/>
    </xf>
    <xf numFmtId="3" fontId="4" fillId="8" borderId="0" xfId="0" applyNumberFormat="1" applyFont="1" applyFill="1" applyAlignment="1">
      <alignment vertical="center"/>
    </xf>
    <xf numFmtId="3" fontId="4" fillId="8" borderId="5" xfId="0" applyNumberFormat="1" applyFont="1" applyFill="1" applyBorder="1" applyAlignment="1">
      <alignment vertical="center"/>
    </xf>
    <xf numFmtId="3" fontId="8" fillId="4" borderId="0" xfId="0" applyNumberFormat="1" applyFont="1" applyFill="1" applyAlignment="1">
      <alignment vertical="center"/>
    </xf>
    <xf numFmtId="3" fontId="4" fillId="8" borderId="5" xfId="0" applyNumberFormat="1" applyFont="1" applyFill="1" applyBorder="1" applyAlignment="1">
      <alignment horizontal="right" vertical="center"/>
    </xf>
    <xf numFmtId="0" fontId="35" fillId="5" borderId="0" xfId="0" applyFont="1" applyFill="1" applyAlignment="1">
      <alignment horizontal="right" vertical="center"/>
    </xf>
    <xf numFmtId="0" fontId="13" fillId="5" borderId="0" xfId="0" applyFont="1" applyFill="1" applyAlignment="1">
      <alignment horizontal="right" vertical="center"/>
    </xf>
    <xf numFmtId="0" fontId="16" fillId="10" borderId="28" xfId="0" applyFont="1" applyFill="1" applyBorder="1" applyAlignment="1">
      <alignment vertical="center" wrapText="1"/>
    </xf>
    <xf numFmtId="0" fontId="16" fillId="10" borderId="2" xfId="0" applyFont="1" applyFill="1" applyBorder="1" applyAlignment="1">
      <alignment vertical="center" wrapText="1"/>
    </xf>
    <xf numFmtId="0" fontId="16" fillId="10" borderId="7" xfId="0" applyFont="1" applyFill="1" applyBorder="1" applyAlignment="1">
      <alignment vertical="center" wrapText="1"/>
    </xf>
    <xf numFmtId="0" fontId="16" fillId="10" borderId="8" xfId="0" applyFont="1" applyFill="1" applyBorder="1" applyAlignment="1">
      <alignment vertical="center" wrapText="1"/>
    </xf>
    <xf numFmtId="3" fontId="9" fillId="6" borderId="29" xfId="0" applyNumberFormat="1" applyFont="1" applyFill="1" applyBorder="1" applyAlignment="1">
      <alignment horizontal="right" vertical="center"/>
    </xf>
    <xf numFmtId="3" fontId="9" fillId="6" borderId="0" xfId="0" applyNumberFormat="1" applyFont="1" applyFill="1" applyAlignment="1">
      <alignment horizontal="right" vertical="center"/>
    </xf>
    <xf numFmtId="3" fontId="9" fillId="6" borderId="21" xfId="0" applyNumberFormat="1" applyFont="1" applyFill="1" applyBorder="1" applyAlignment="1">
      <alignment horizontal="right" vertical="center"/>
    </xf>
    <xf numFmtId="3" fontId="9" fillId="6" borderId="20" xfId="0" applyNumberFormat="1" applyFont="1" applyFill="1" applyBorder="1" applyAlignment="1">
      <alignment horizontal="right" vertical="center"/>
    </xf>
    <xf numFmtId="3" fontId="9" fillId="13" borderId="29" xfId="0" applyNumberFormat="1" applyFont="1" applyFill="1" applyBorder="1" applyAlignment="1">
      <alignment horizontal="right" vertical="center"/>
    </xf>
    <xf numFmtId="3" fontId="9" fillId="13" borderId="0" xfId="0" applyNumberFormat="1" applyFont="1" applyFill="1" applyAlignment="1">
      <alignment horizontal="right" vertical="center"/>
    </xf>
    <xf numFmtId="164" fontId="16" fillId="10" borderId="28" xfId="0" applyNumberFormat="1" applyFont="1" applyFill="1" applyBorder="1" applyAlignment="1">
      <alignment vertical="center" wrapText="1"/>
    </xf>
    <xf numFmtId="164" fontId="16" fillId="10" borderId="2" xfId="0" applyNumberFormat="1" applyFont="1" applyFill="1" applyBorder="1" applyAlignment="1">
      <alignment vertical="center" wrapText="1"/>
    </xf>
    <xf numFmtId="164" fontId="16" fillId="10" borderId="7" xfId="0" applyNumberFormat="1" applyFont="1" applyFill="1" applyBorder="1" applyAlignment="1">
      <alignment vertical="center" wrapText="1"/>
    </xf>
    <xf numFmtId="164" fontId="16" fillId="10" borderId="107" xfId="0" applyNumberFormat="1" applyFont="1" applyFill="1" applyBorder="1" applyAlignment="1">
      <alignment vertical="center" wrapText="1"/>
    </xf>
    <xf numFmtId="166" fontId="5" fillId="3" borderId="5" xfId="1" applyNumberFormat="1" applyFont="1" applyFill="1" applyBorder="1" applyAlignment="1" applyProtection="1">
      <alignment horizontal="right" vertical="center"/>
    </xf>
    <xf numFmtId="166" fontId="5" fillId="3" borderId="19" xfId="1" applyNumberFormat="1" applyFont="1" applyFill="1" applyBorder="1" applyAlignment="1" applyProtection="1">
      <alignment horizontal="right" vertical="center"/>
    </xf>
    <xf numFmtId="166" fontId="5" fillId="3" borderId="13" xfId="1" applyNumberFormat="1" applyFont="1" applyFill="1" applyBorder="1" applyAlignment="1" applyProtection="1">
      <alignment horizontal="right" vertical="center"/>
    </xf>
    <xf numFmtId="166" fontId="5" fillId="3" borderId="5" xfId="0" applyNumberFormat="1" applyFont="1" applyFill="1" applyBorder="1" applyAlignment="1">
      <alignment vertical="center"/>
    </xf>
    <xf numFmtId="166" fontId="5" fillId="3" borderId="19" xfId="0" applyNumberFormat="1" applyFont="1" applyFill="1" applyBorder="1" applyAlignment="1">
      <alignment vertical="center"/>
    </xf>
    <xf numFmtId="166" fontId="5" fillId="3" borderId="13" xfId="0" applyNumberFormat="1" applyFont="1" applyFill="1" applyBorder="1" applyAlignment="1">
      <alignment vertical="center"/>
    </xf>
    <xf numFmtId="166" fontId="5" fillId="3" borderId="48" xfId="1" applyNumberFormat="1" applyFont="1" applyFill="1" applyBorder="1" applyAlignment="1" applyProtection="1">
      <alignment vertical="center"/>
    </xf>
    <xf numFmtId="166" fontId="5" fillId="3" borderId="47" xfId="1" applyNumberFormat="1" applyFont="1" applyFill="1" applyBorder="1" applyAlignment="1" applyProtection="1">
      <alignment vertical="center"/>
    </xf>
    <xf numFmtId="166" fontId="5" fillId="3" borderId="5" xfId="1" applyNumberFormat="1" applyFont="1" applyFill="1" applyBorder="1" applyAlignment="1" applyProtection="1">
      <alignment vertical="center"/>
    </xf>
    <xf numFmtId="166" fontId="5" fillId="3" borderId="13" xfId="1" applyNumberFormat="1" applyFont="1" applyFill="1" applyBorder="1" applyAlignment="1" applyProtection="1">
      <alignment vertical="center"/>
    </xf>
    <xf numFmtId="0" fontId="1" fillId="5" borderId="0" xfId="5" applyFill="1"/>
    <xf numFmtId="0" fontId="1" fillId="0" borderId="71" xfId="5" applyBorder="1"/>
    <xf numFmtId="0" fontId="1" fillId="0" borderId="71" xfId="5" applyBorder="1" applyAlignment="1">
      <alignment vertical="center"/>
    </xf>
    <xf numFmtId="0" fontId="1" fillId="0" borderId="0" xfId="5"/>
    <xf numFmtId="0" fontId="1" fillId="5" borderId="71" xfId="5" applyFill="1" applyBorder="1"/>
    <xf numFmtId="0" fontId="31" fillId="5" borderId="0" xfId="0" applyFont="1" applyFill="1" applyAlignment="1">
      <alignment horizontal="center" vertical="center"/>
    </xf>
    <xf numFmtId="0" fontId="1" fillId="0" borderId="72" xfId="5" applyBorder="1"/>
    <xf numFmtId="0" fontId="1" fillId="0" borderId="72" xfId="5" applyBorder="1" applyAlignment="1">
      <alignment vertical="center"/>
    </xf>
    <xf numFmtId="0" fontId="25" fillId="5" borderId="0" xfId="5" applyFont="1" applyFill="1" applyAlignment="1">
      <alignment horizontal="center" vertical="center"/>
    </xf>
    <xf numFmtId="0" fontId="1" fillId="5" borderId="75" xfId="5" applyFill="1" applyBorder="1"/>
    <xf numFmtId="0" fontId="1" fillId="5" borderId="75" xfId="5" applyFill="1" applyBorder="1" applyAlignment="1">
      <alignment vertical="center"/>
    </xf>
    <xf numFmtId="0" fontId="1" fillId="5" borderId="76" xfId="5" applyFill="1" applyBorder="1"/>
    <xf numFmtId="0" fontId="1" fillId="5" borderId="72" xfId="5" applyFill="1" applyBorder="1"/>
    <xf numFmtId="0" fontId="1" fillId="5" borderId="72" xfId="5" applyFill="1" applyBorder="1" applyAlignment="1">
      <alignment vertical="center"/>
    </xf>
    <xf numFmtId="0" fontId="1" fillId="5" borderId="77" xfId="5" applyFill="1" applyBorder="1"/>
    <xf numFmtId="0" fontId="1" fillId="5" borderId="0" xfId="5" applyFill="1" applyAlignment="1">
      <alignment vertical="center"/>
    </xf>
    <xf numFmtId="0" fontId="28" fillId="5" borderId="0" xfId="5" applyFont="1" applyFill="1"/>
    <xf numFmtId="0" fontId="30" fillId="0" borderId="0" xfId="5" applyFont="1" applyAlignment="1">
      <alignment horizontal="center" vertical="center"/>
    </xf>
    <xf numFmtId="0" fontId="40" fillId="3" borderId="0" xfId="0" applyFont="1" applyFill="1" applyAlignment="1">
      <alignment vertical="center"/>
    </xf>
    <xf numFmtId="3" fontId="8" fillId="20" borderId="29" xfId="0" applyNumberFormat="1" applyFont="1" applyFill="1" applyBorder="1" applyAlignment="1" applyProtection="1">
      <alignment horizontal="right" vertical="center"/>
      <protection locked="0"/>
    </xf>
    <xf numFmtId="3" fontId="4" fillId="12" borderId="28" xfId="0" applyNumberFormat="1" applyFont="1" applyFill="1" applyBorder="1" applyAlignment="1" applyProtection="1">
      <alignment vertical="center"/>
      <protection locked="0"/>
    </xf>
    <xf numFmtId="3" fontId="4" fillId="12" borderId="0" xfId="0" applyNumberFormat="1" applyFont="1" applyFill="1" applyAlignment="1" applyProtection="1">
      <alignment vertical="center"/>
      <protection locked="0"/>
    </xf>
    <xf numFmtId="3" fontId="4" fillId="12" borderId="21" xfId="0" applyNumberFormat="1" applyFont="1" applyFill="1" applyBorder="1" applyAlignment="1" applyProtection="1">
      <alignment vertical="center"/>
      <protection locked="0"/>
    </xf>
    <xf numFmtId="3" fontId="4" fillId="6" borderId="0" xfId="0" applyNumberFormat="1" applyFont="1" applyFill="1" applyAlignment="1" applyProtection="1">
      <alignment vertical="center"/>
      <protection locked="0"/>
    </xf>
    <xf numFmtId="3" fontId="4" fillId="6" borderId="20" xfId="0" applyNumberFormat="1" applyFont="1" applyFill="1" applyBorder="1" applyAlignment="1" applyProtection="1">
      <alignment vertical="center"/>
      <protection locked="0"/>
    </xf>
    <xf numFmtId="0" fontId="0" fillId="5" borderId="0" xfId="0" applyFill="1" applyAlignment="1">
      <alignment horizontal="left" vertical="center"/>
    </xf>
    <xf numFmtId="0" fontId="1" fillId="19" borderId="71" xfId="5" applyFill="1" applyBorder="1"/>
    <xf numFmtId="0" fontId="41" fillId="19" borderId="0" xfId="0" applyFont="1" applyFill="1" applyAlignment="1">
      <alignment horizontal="left" vertical="center" indent="4"/>
    </xf>
    <xf numFmtId="0" fontId="29" fillId="5" borderId="0" xfId="6" applyFill="1" applyAlignment="1" applyProtection="1">
      <alignment horizontal="left"/>
    </xf>
    <xf numFmtId="0" fontId="23" fillId="17" borderId="73" xfId="5" applyFont="1" applyFill="1" applyBorder="1" applyAlignment="1">
      <alignment horizontal="center"/>
    </xf>
    <xf numFmtId="0" fontId="23" fillId="17" borderId="18" xfId="5" applyFont="1" applyFill="1" applyBorder="1" applyAlignment="1">
      <alignment horizontal="center"/>
    </xf>
    <xf numFmtId="0" fontId="23" fillId="17" borderId="24" xfId="5" applyFont="1" applyFill="1" applyBorder="1" applyAlignment="1">
      <alignment horizontal="center"/>
    </xf>
    <xf numFmtId="0" fontId="24" fillId="17" borderId="34" xfId="5" applyFont="1" applyFill="1" applyBorder="1" applyAlignment="1">
      <alignment horizontal="center" vertical="center"/>
    </xf>
    <xf numFmtId="0" fontId="24" fillId="17" borderId="0" xfId="5" applyFont="1" applyFill="1" applyAlignment="1">
      <alignment horizontal="center" vertical="center"/>
    </xf>
    <xf numFmtId="0" fontId="24" fillId="17" borderId="20" xfId="5" applyFont="1" applyFill="1" applyBorder="1" applyAlignment="1">
      <alignment horizontal="center" vertical="center"/>
    </xf>
    <xf numFmtId="0" fontId="24" fillId="17" borderId="74" xfId="5" applyFont="1" applyFill="1" applyBorder="1" applyAlignment="1">
      <alignment horizontal="center" vertical="center"/>
    </xf>
    <xf numFmtId="0" fontId="24" fillId="17" borderId="14" xfId="5" applyFont="1" applyFill="1" applyBorder="1" applyAlignment="1">
      <alignment horizontal="center" vertical="center"/>
    </xf>
    <xf numFmtId="0" fontId="24" fillId="17" borderId="16" xfId="5" applyFont="1" applyFill="1" applyBorder="1" applyAlignment="1">
      <alignment horizontal="center" vertical="center"/>
    </xf>
    <xf numFmtId="0" fontId="26" fillId="17" borderId="78" xfId="5" applyFont="1" applyFill="1" applyBorder="1" applyAlignment="1">
      <alignment horizontal="center" vertical="center" wrapText="1"/>
    </xf>
    <xf numFmtId="0" fontId="26" fillId="17" borderId="79" xfId="5" applyFont="1" applyFill="1" applyBorder="1" applyAlignment="1">
      <alignment horizontal="center" vertical="center" wrapText="1"/>
    </xf>
    <xf numFmtId="0" fontId="26" fillId="17" borderId="80" xfId="5" applyFont="1" applyFill="1" applyBorder="1" applyAlignment="1">
      <alignment horizontal="center" vertical="center" wrapText="1"/>
    </xf>
    <xf numFmtId="0" fontId="27" fillId="0" borderId="81" xfId="5" applyFont="1" applyBorder="1" applyAlignment="1" applyProtection="1">
      <alignment horizontal="center" vertical="center" wrapText="1"/>
      <protection locked="0"/>
    </xf>
    <xf numFmtId="0" fontId="27" fillId="0" borderId="79" xfId="5" applyFont="1" applyBorder="1" applyAlignment="1" applyProtection="1">
      <alignment horizontal="center" vertical="center" wrapText="1"/>
      <protection locked="0"/>
    </xf>
    <xf numFmtId="0" fontId="27" fillId="0" borderId="82" xfId="5" applyFont="1" applyBorder="1" applyAlignment="1" applyProtection="1">
      <alignment horizontal="center" vertical="center" wrapText="1"/>
      <protection locked="0"/>
    </xf>
    <xf numFmtId="0" fontId="26" fillId="17" borderId="83" xfId="5" applyFont="1" applyFill="1" applyBorder="1" applyAlignment="1">
      <alignment horizontal="center" vertical="center" wrapText="1"/>
    </xf>
    <xf numFmtId="0" fontId="26" fillId="17" borderId="84" xfId="5" applyFont="1" applyFill="1" applyBorder="1" applyAlignment="1">
      <alignment horizontal="center" vertical="center" wrapText="1"/>
    </xf>
    <xf numFmtId="0" fontId="26" fillId="17" borderId="85" xfId="5" applyFont="1" applyFill="1" applyBorder="1" applyAlignment="1">
      <alignment horizontal="center" vertical="center" wrapText="1"/>
    </xf>
    <xf numFmtId="0" fontId="1" fillId="0" borderId="86" xfId="5" applyBorder="1" applyAlignment="1" applyProtection="1">
      <alignment horizontal="center"/>
      <protection locked="0"/>
    </xf>
    <xf numFmtId="0" fontId="1" fillId="0" borderId="84" xfId="5" applyBorder="1" applyAlignment="1" applyProtection="1">
      <alignment horizontal="center"/>
      <protection locked="0"/>
    </xf>
    <xf numFmtId="0" fontId="1" fillId="0" borderId="87" xfId="5" applyBorder="1" applyAlignment="1" applyProtection="1">
      <alignment horizontal="center"/>
      <protection locked="0"/>
    </xf>
    <xf numFmtId="0" fontId="26" fillId="17" borderId="88" xfId="5" applyFont="1" applyFill="1" applyBorder="1" applyAlignment="1">
      <alignment horizontal="center" vertical="center" wrapText="1"/>
    </xf>
    <xf numFmtId="0" fontId="26" fillId="17" borderId="89" xfId="5" applyFont="1" applyFill="1" applyBorder="1" applyAlignment="1">
      <alignment horizontal="center" vertical="center" wrapText="1"/>
    </xf>
    <xf numFmtId="0" fontId="26" fillId="17" borderId="90" xfId="5" applyFont="1" applyFill="1" applyBorder="1" applyAlignment="1">
      <alignment horizontal="center" vertical="center" wrapText="1"/>
    </xf>
    <xf numFmtId="14" fontId="1" fillId="0" borderId="91" xfId="5" applyNumberFormat="1" applyBorder="1" applyAlignment="1" applyProtection="1">
      <alignment horizontal="center"/>
      <protection locked="0"/>
    </xf>
    <xf numFmtId="14" fontId="1" fillId="0" borderId="89" xfId="5" applyNumberFormat="1" applyBorder="1" applyAlignment="1" applyProtection="1">
      <alignment horizontal="center"/>
      <protection locked="0"/>
    </xf>
    <xf numFmtId="14" fontId="1" fillId="0" borderId="92" xfId="5" applyNumberFormat="1" applyBorder="1" applyAlignment="1" applyProtection="1">
      <alignment horizontal="center"/>
      <protection locked="0"/>
    </xf>
    <xf numFmtId="0" fontId="22" fillId="17" borderId="93" xfId="5" applyFont="1" applyFill="1" applyBorder="1" applyAlignment="1">
      <alignment horizontal="center"/>
    </xf>
    <xf numFmtId="0" fontId="22" fillId="17" borderId="94" xfId="5" applyFont="1" applyFill="1" applyBorder="1" applyAlignment="1">
      <alignment horizontal="center"/>
    </xf>
    <xf numFmtId="0" fontId="22" fillId="17" borderId="95" xfId="5" applyFont="1" applyFill="1" applyBorder="1" applyAlignment="1">
      <alignment horizontal="center"/>
    </xf>
    <xf numFmtId="0" fontId="37" fillId="17" borderId="34" xfId="5" applyFont="1" applyFill="1" applyBorder="1" applyAlignment="1">
      <alignment horizontal="center" wrapText="1"/>
    </xf>
    <xf numFmtId="0" fontId="37" fillId="17" borderId="0" xfId="5" applyFont="1" applyFill="1" applyAlignment="1">
      <alignment horizontal="center" wrapText="1"/>
    </xf>
    <xf numFmtId="0" fontId="37" fillId="17" borderId="20" xfId="5" applyFont="1" applyFill="1" applyBorder="1" applyAlignment="1">
      <alignment horizontal="center" wrapText="1"/>
    </xf>
    <xf numFmtId="0" fontId="32" fillId="5" borderId="0" xfId="7" applyFill="1" applyProtection="1">
      <protection locked="0"/>
    </xf>
    <xf numFmtId="0" fontId="0" fillId="5" borderId="0" xfId="0" applyFill="1"/>
    <xf numFmtId="0" fontId="0" fillId="5" borderId="96" xfId="0" applyFill="1" applyBorder="1" applyAlignment="1">
      <alignment horizontal="left" vertical="center" wrapText="1"/>
    </xf>
    <xf numFmtId="0" fontId="2" fillId="5" borderId="97" xfId="0" applyFont="1" applyFill="1" applyBorder="1" applyAlignment="1">
      <alignment horizontal="left" vertical="center" wrapText="1"/>
    </xf>
    <xf numFmtId="0" fontId="2" fillId="5" borderId="98" xfId="0" applyFont="1" applyFill="1" applyBorder="1" applyAlignment="1">
      <alignment horizontal="left" vertical="center" wrapText="1"/>
    </xf>
    <xf numFmtId="0" fontId="0" fillId="5" borderId="93" xfId="0" applyFill="1" applyBorder="1" applyAlignment="1">
      <alignment horizontal="left" vertical="center" wrapText="1"/>
    </xf>
    <xf numFmtId="0" fontId="2" fillId="5" borderId="94" xfId="0" applyFont="1" applyFill="1" applyBorder="1" applyAlignment="1">
      <alignment horizontal="left" vertical="center" wrapText="1"/>
    </xf>
    <xf numFmtId="0" fontId="2" fillId="5" borderId="95" xfId="0" applyFont="1" applyFill="1" applyBorder="1" applyAlignment="1">
      <alignment horizontal="left" vertical="center" wrapText="1"/>
    </xf>
    <xf numFmtId="0" fontId="36" fillId="5" borderId="73" xfId="0" applyFont="1" applyFill="1" applyBorder="1" applyAlignment="1">
      <alignment horizontal="left" vertical="center"/>
    </xf>
    <xf numFmtId="0" fontId="36" fillId="5" borderId="18" xfId="0" applyFont="1" applyFill="1" applyBorder="1" applyAlignment="1">
      <alignment horizontal="left" vertical="center"/>
    </xf>
    <xf numFmtId="0" fontId="36" fillId="5" borderId="24" xfId="0" applyFont="1" applyFill="1" applyBorder="1" applyAlignment="1">
      <alignment horizontal="left" vertical="center"/>
    </xf>
    <xf numFmtId="0" fontId="36" fillId="5" borderId="74" xfId="0" applyFont="1" applyFill="1" applyBorder="1" applyAlignment="1">
      <alignment horizontal="left" vertical="center"/>
    </xf>
    <xf numFmtId="0" fontId="36" fillId="5" borderId="14" xfId="0" applyFont="1" applyFill="1" applyBorder="1" applyAlignment="1">
      <alignment horizontal="left" vertical="center"/>
    </xf>
    <xf numFmtId="0" fontId="36" fillId="5" borderId="16" xfId="0" applyFont="1" applyFill="1" applyBorder="1" applyAlignment="1">
      <alignment horizontal="left" vertical="center"/>
    </xf>
    <xf numFmtId="0" fontId="0" fillId="5" borderId="97" xfId="0" applyFill="1" applyBorder="1" applyAlignment="1">
      <alignment horizontal="left" vertical="center" wrapText="1"/>
    </xf>
    <xf numFmtId="0" fontId="0" fillId="5" borderId="98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22" fillId="19" borderId="71" xfId="5" applyFont="1" applyFill="1" applyBorder="1"/>
    <xf numFmtId="0" fontId="46" fillId="19" borderId="0" xfId="0" applyFont="1" applyFill="1" applyAlignment="1">
      <alignment vertical="center"/>
    </xf>
    <xf numFmtId="0" fontId="46" fillId="5" borderId="0" xfId="0" applyFont="1" applyFill="1" applyAlignment="1">
      <alignment vertical="center"/>
    </xf>
    <xf numFmtId="0" fontId="47" fillId="5" borderId="0" xfId="0" applyFont="1" applyFill="1" applyAlignment="1">
      <alignment vertical="center"/>
    </xf>
    <xf numFmtId="0" fontId="46" fillId="0" borderId="0" xfId="0" applyFont="1" applyAlignment="1">
      <alignment vertical="center"/>
    </xf>
    <xf numFmtId="0" fontId="46" fillId="5" borderId="0" xfId="0" applyFont="1" applyFill="1" applyAlignment="1" applyProtection="1">
      <alignment vertical="center"/>
      <protection locked="0"/>
    </xf>
    <xf numFmtId="0" fontId="43" fillId="19" borderId="0" xfId="0" applyFont="1" applyFill="1" applyAlignment="1" applyProtection="1">
      <alignment horizontal="left" vertical="center" indent="4"/>
      <protection locked="0"/>
    </xf>
    <xf numFmtId="0" fontId="22" fillId="19" borderId="71" xfId="5" applyFont="1" applyFill="1" applyBorder="1" applyProtection="1">
      <protection locked="0"/>
    </xf>
    <xf numFmtId="0" fontId="47" fillId="5" borderId="0" xfId="0" applyFont="1" applyFill="1" applyAlignment="1" applyProtection="1">
      <alignment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3" fillId="0" borderId="0" xfId="0" applyFont="1" applyFill="1" applyAlignment="1">
      <alignment horizontal="left" vertical="center" indent="4"/>
    </xf>
  </cellXfs>
  <cellStyles count="8">
    <cellStyle name="Hiperveza" xfId="7" builtinId="8"/>
    <cellStyle name="Hiperveza 2" xfId="6" xr:uid="{8352E631-C6BE-46A6-ABD1-5023FC1CF1C9}"/>
    <cellStyle name="Normal 2" xfId="3" xr:uid="{0C1A59FA-CDC5-4808-BBDA-E4A188EAEA6D}"/>
    <cellStyle name="Normal 3 2" xfId="2" xr:uid="{FC7EF1CE-4F52-492E-B556-BF1B0EDA7133}"/>
    <cellStyle name="Normalno" xfId="0" builtinId="0"/>
    <cellStyle name="Normalno 2" xfId="5" xr:uid="{27FAF7BC-DDB6-48B8-980C-91CC92A2A785}"/>
    <cellStyle name="Percent 3 3" xfId="4" xr:uid="{C1798D13-4F92-4AAF-80CD-73F0E175BAD0}"/>
    <cellStyle name="Postotak" xfId="1" builtinId="5"/>
  </cellStyles>
  <dxfs count="4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BD"/>
      <color rgb="FFFFFF85"/>
      <color rgb="FFFFFFB3"/>
      <color rgb="FFFFFFAF"/>
      <color rgb="FFFFFFD1"/>
      <color rgb="FFFF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Prihodi od prodaje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RDG!$F$7:$P$7</c:f>
              <c:numCache>
                <c:formatCode>0_ ;[Red]\-0\ 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RDG!$F$9:$P$9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3-4A76-A5D8-9A357F948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323614863"/>
        <c:axId val="1323615279"/>
      </c:barChart>
      <c:lineChart>
        <c:grouping val="standard"/>
        <c:varyColors val="0"/>
        <c:ser>
          <c:idx val="1"/>
          <c:order val="1"/>
          <c:tx>
            <c:strRef>
              <c:f>RDG!$D$38</c:f>
              <c:strCache>
                <c:ptCount val="1"/>
                <c:pt idx="0">
                  <c:v>%EBIT marža</c:v>
                </c:pt>
              </c:strCache>
            </c:strRef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RDG!$F$7:$P$7</c:f>
              <c:numCache>
                <c:formatCode>0_ ;[Red]\-0\ 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RDG!$F$38:$P$38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73-4A76-A5D8-9A357F948434}"/>
            </c:ext>
          </c:extLst>
        </c:ser>
        <c:ser>
          <c:idx val="2"/>
          <c:order val="2"/>
          <c:tx>
            <c:strRef>
              <c:f>RDG!$D$55</c:f>
              <c:strCache>
                <c:ptCount val="1"/>
                <c:pt idx="0">
                  <c:v>%Neto marža</c:v>
                </c:pt>
              </c:strCache>
            </c:strRef>
          </c:tx>
          <c:spPr>
            <a:ln w="444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RDG!$F$7:$P$7</c:f>
              <c:numCache>
                <c:formatCode>0_ ;[Red]\-0\ 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RDG!$F$55:$P$55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73-4A76-A5D8-9A357F948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033695"/>
        <c:axId val="1420032447"/>
      </c:lineChart>
      <c:catAx>
        <c:axId val="1323614863"/>
        <c:scaling>
          <c:orientation val="minMax"/>
        </c:scaling>
        <c:delete val="0"/>
        <c:axPos val="b"/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23615279"/>
        <c:crosses val="autoZero"/>
        <c:auto val="1"/>
        <c:lblAlgn val="ctr"/>
        <c:lblOffset val="100"/>
        <c:noMultiLvlLbl val="1"/>
      </c:catAx>
      <c:valAx>
        <c:axId val="1323615279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23614863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420032447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20033695"/>
        <c:crosses val="max"/>
        <c:crossBetween val="between"/>
      </c:valAx>
      <c:catAx>
        <c:axId val="1420033695"/>
        <c:scaling>
          <c:orientation val="minMax"/>
        </c:scaling>
        <c:delete val="1"/>
        <c:axPos val="b"/>
        <c:numFmt formatCode="0_ ;[Red]\-0\ " sourceLinked="1"/>
        <c:majorTickMark val="out"/>
        <c:minorTickMark val="none"/>
        <c:tickLblPos val="nextTo"/>
        <c:crossAx val="14200324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Neto dobit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RDG!$F$7:$P$7</c:f>
              <c:numCache>
                <c:formatCode>0_ ;[Red]\-0\ 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RDG!$F$54:$P$54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E-4F57-9DB0-05E92718D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7"/>
        <c:axId val="1887927792"/>
        <c:axId val="1887923216"/>
      </c:barChart>
      <c:catAx>
        <c:axId val="1887927792"/>
        <c:scaling>
          <c:orientation val="minMax"/>
        </c:scaling>
        <c:delete val="0"/>
        <c:axPos val="b"/>
        <c:numFmt formatCode="0_ ;[Red]\-0\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87923216"/>
        <c:crosses val="autoZero"/>
        <c:auto val="1"/>
        <c:lblAlgn val="ctr"/>
        <c:lblOffset val="100"/>
        <c:noMultiLvlLbl val="0"/>
      </c:catAx>
      <c:valAx>
        <c:axId val="18879232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8792779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Troškovi zaposlenih</c:v>
          </c:tx>
          <c:spPr>
            <a:ln w="444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RDG!$F$7:$P$7</c:f>
              <c:numCache>
                <c:formatCode>0_ ;[Red]\-0\ 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RDG!$F$25:$P$25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E-47ED-AB10-8CF5EB405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622304"/>
        <c:axId val="1956621056"/>
      </c:lineChart>
      <c:lineChart>
        <c:grouping val="standard"/>
        <c:varyColors val="0"/>
        <c:ser>
          <c:idx val="1"/>
          <c:order val="1"/>
          <c:tx>
            <c:v>Broj zaposlenih</c:v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RDG!$F$7:$P$7</c:f>
              <c:numCache>
                <c:formatCode>0_ ;[Red]\-0\ </c:formatCode>
                <c:ptCount val="1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numCache>
            </c:numRef>
          </c:cat>
          <c:val>
            <c:numRef>
              <c:f>RDG!$F$28:$P$28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AE-47ED-AB10-8CF5EB405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612320"/>
        <c:axId val="1956613984"/>
      </c:lineChart>
      <c:catAx>
        <c:axId val="1956622304"/>
        <c:scaling>
          <c:orientation val="minMax"/>
        </c:scaling>
        <c:delete val="0"/>
        <c:axPos val="b"/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56621056"/>
        <c:crosses val="autoZero"/>
        <c:auto val="1"/>
        <c:lblAlgn val="ctr"/>
        <c:lblOffset val="100"/>
        <c:noMultiLvlLbl val="0"/>
      </c:catAx>
      <c:valAx>
        <c:axId val="195662105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56622304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566139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56612320"/>
        <c:crosses val="max"/>
        <c:crossBetween val="between"/>
      </c:valAx>
      <c:catAx>
        <c:axId val="1956612320"/>
        <c:scaling>
          <c:orientation val="minMax"/>
        </c:scaling>
        <c:delete val="1"/>
        <c:axPos val="b"/>
        <c:numFmt formatCode="0_ ;[Red]\-0\ " sourceLinked="1"/>
        <c:majorTickMark val="out"/>
        <c:minorTickMark val="none"/>
        <c:tickLblPos val="nextTo"/>
        <c:crossAx val="1956613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327025</xdr:colOff>
      <xdr:row>3</xdr:row>
      <xdr:rowOff>15875</xdr:rowOff>
    </xdr:from>
    <xdr:to>
      <xdr:col>12</xdr:col>
      <xdr:colOff>165100</xdr:colOff>
      <xdr:row>8</xdr:row>
      <xdr:rowOff>160867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8148F94A-7401-4BA6-962B-47D173D07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5692" y="650875"/>
          <a:ext cx="2907241" cy="1203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455084</xdr:colOff>
      <xdr:row>4</xdr:row>
      <xdr:rowOff>87841</xdr:rowOff>
    </xdr:from>
    <xdr:to>
      <xdr:col>6</xdr:col>
      <xdr:colOff>521759</xdr:colOff>
      <xdr:row>7</xdr:row>
      <xdr:rowOff>40216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BC97D4E7-D5F2-4F8E-96AB-38BF2D7A5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417" y="934508"/>
          <a:ext cx="2437342" cy="58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553640</xdr:colOff>
      <xdr:row>56</xdr:row>
      <xdr:rowOff>134538</xdr:rowOff>
    </xdr:from>
    <xdr:to>
      <xdr:col>5</xdr:col>
      <xdr:colOff>95251</xdr:colOff>
      <xdr:row>75</xdr:row>
      <xdr:rowOff>23811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250F75C8-E7CC-4775-8CF7-9EC7101000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279796</xdr:colOff>
      <xdr:row>56</xdr:row>
      <xdr:rowOff>122632</xdr:rowOff>
    </xdr:from>
    <xdr:to>
      <xdr:col>8</xdr:col>
      <xdr:colOff>833437</xdr:colOff>
      <xdr:row>75</xdr:row>
      <xdr:rowOff>11905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3154A11F-0F99-445B-B163-394FEB0F11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1208483</xdr:colOff>
      <xdr:row>56</xdr:row>
      <xdr:rowOff>134538</xdr:rowOff>
    </xdr:from>
    <xdr:to>
      <xdr:col>12</xdr:col>
      <xdr:colOff>333374</xdr:colOff>
      <xdr:row>75</xdr:row>
      <xdr:rowOff>35717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18AAD6A8-F54B-4DC3-B4C7-504A916B5A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12</xdr:row>
      <xdr:rowOff>0</xdr:rowOff>
    </xdr:from>
    <xdr:to>
      <xdr:col>15</xdr:col>
      <xdr:colOff>11906</xdr:colOff>
      <xdr:row>15</xdr:row>
      <xdr:rowOff>83344</xdr:rowOff>
    </xdr:to>
    <xdr:cxnSp macro="">
      <xdr:nvCxnSpPr>
        <xdr:cNvPr id="3" name="Ravni poveznik sa strelicom 2">
          <a:extLst>
            <a:ext uri="{FF2B5EF4-FFF2-40B4-BE49-F238E27FC236}">
              <a16:creationId xmlns:a16="http://schemas.microsoft.com/office/drawing/2014/main" id="{47A9C754-D282-4A2F-88DD-1A2E64E1B604}"/>
            </a:ext>
          </a:extLst>
        </xdr:cNvPr>
        <xdr:cNvCxnSpPr/>
      </xdr:nvCxnSpPr>
      <xdr:spPr>
        <a:xfrm flipV="1">
          <a:off x="14859000" y="3024188"/>
          <a:ext cx="916781" cy="642937"/>
        </a:xfrm>
        <a:prstGeom prst="straightConnector1">
          <a:avLst/>
        </a:prstGeom>
        <a:ln w="2857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</xdr:colOff>
      <xdr:row>16</xdr:row>
      <xdr:rowOff>107156</xdr:rowOff>
    </xdr:from>
    <xdr:to>
      <xdr:col>14</xdr:col>
      <xdr:colOff>750094</xdr:colOff>
      <xdr:row>18</xdr:row>
      <xdr:rowOff>11906</xdr:rowOff>
    </xdr:to>
    <xdr:cxnSp macro="">
      <xdr:nvCxnSpPr>
        <xdr:cNvPr id="7" name="Ravni poveznik sa strelicom 6">
          <a:extLst>
            <a:ext uri="{FF2B5EF4-FFF2-40B4-BE49-F238E27FC236}">
              <a16:creationId xmlns:a16="http://schemas.microsoft.com/office/drawing/2014/main" id="{A2562FE1-6D49-4F0A-A308-8B374D4FD57C}"/>
            </a:ext>
          </a:extLst>
        </xdr:cNvPr>
        <xdr:cNvCxnSpPr/>
      </xdr:nvCxnSpPr>
      <xdr:spPr>
        <a:xfrm>
          <a:off x="14859000" y="3869531"/>
          <a:ext cx="892969" cy="285750"/>
        </a:xfrm>
        <a:prstGeom prst="straightConnector1">
          <a:avLst/>
        </a:prstGeom>
        <a:ln w="2857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273843</xdr:colOff>
      <xdr:row>34</xdr:row>
      <xdr:rowOff>107156</xdr:rowOff>
    </xdr:from>
    <xdr:to>
      <xdr:col>5</xdr:col>
      <xdr:colOff>678656</xdr:colOff>
      <xdr:row>34</xdr:row>
      <xdr:rowOff>107156</xdr:rowOff>
    </xdr:to>
    <xdr:cxnSp macro="">
      <xdr:nvCxnSpPr>
        <xdr:cNvPr id="3" name="Ravni poveznik sa strelicom 2">
          <a:extLst>
            <a:ext uri="{FF2B5EF4-FFF2-40B4-BE49-F238E27FC236}">
              <a16:creationId xmlns:a16="http://schemas.microsoft.com/office/drawing/2014/main" id="{663EFACA-B11B-4792-9AEB-10AAC60E078E}"/>
            </a:ext>
          </a:extLst>
        </xdr:cNvPr>
        <xdr:cNvCxnSpPr/>
      </xdr:nvCxnSpPr>
      <xdr:spPr>
        <a:xfrm>
          <a:off x="5500687" y="9346406"/>
          <a:ext cx="1381125" cy="0"/>
        </a:xfrm>
        <a:prstGeom prst="straightConnector1">
          <a:avLst/>
        </a:prstGeom>
        <a:ln w="28575"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11906</xdr:colOff>
      <xdr:row>45</xdr:row>
      <xdr:rowOff>0</xdr:rowOff>
    </xdr:from>
    <xdr:to>
      <xdr:col>13</xdr:col>
      <xdr:colOff>11906</xdr:colOff>
      <xdr:row>48</xdr:row>
      <xdr:rowOff>107156</xdr:rowOff>
    </xdr:to>
    <xdr:cxnSp macro="">
      <xdr:nvCxnSpPr>
        <xdr:cNvPr id="4" name="Ravni poveznik sa strelicom 3">
          <a:extLst>
            <a:ext uri="{FF2B5EF4-FFF2-40B4-BE49-F238E27FC236}">
              <a16:creationId xmlns:a16="http://schemas.microsoft.com/office/drawing/2014/main" id="{EE29A43D-B1C5-4914-A96A-1DB0ECE98D0F}"/>
            </a:ext>
          </a:extLst>
        </xdr:cNvPr>
        <xdr:cNvCxnSpPr/>
      </xdr:nvCxnSpPr>
      <xdr:spPr>
        <a:xfrm flipV="1">
          <a:off x="13049250" y="11310938"/>
          <a:ext cx="607219" cy="666749"/>
        </a:xfrm>
        <a:prstGeom prst="straightConnector1">
          <a:avLst/>
        </a:prstGeom>
        <a:ln w="2857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11906</xdr:colOff>
      <xdr:row>49</xdr:row>
      <xdr:rowOff>130969</xdr:rowOff>
    </xdr:from>
    <xdr:to>
      <xdr:col>13</xdr:col>
      <xdr:colOff>0</xdr:colOff>
      <xdr:row>51</xdr:row>
      <xdr:rowOff>11906</xdr:rowOff>
    </xdr:to>
    <xdr:cxnSp macro="">
      <xdr:nvCxnSpPr>
        <xdr:cNvPr id="5" name="Ravni poveznik sa strelicom 4">
          <a:extLst>
            <a:ext uri="{FF2B5EF4-FFF2-40B4-BE49-F238E27FC236}">
              <a16:creationId xmlns:a16="http://schemas.microsoft.com/office/drawing/2014/main" id="{360612E3-69A5-4D4E-A4C6-9773F6D6ACD0}"/>
            </a:ext>
          </a:extLst>
        </xdr:cNvPr>
        <xdr:cNvCxnSpPr/>
      </xdr:nvCxnSpPr>
      <xdr:spPr>
        <a:xfrm>
          <a:off x="13049250" y="12180094"/>
          <a:ext cx="595313" cy="261937"/>
        </a:xfrm>
        <a:prstGeom prst="straightConnector1">
          <a:avLst/>
        </a:prstGeom>
        <a:ln w="2857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mg11\minpo-ib1$\My%20Documents\Privredna%20banka\PBZ%20%20revizija%2030.06.99\Radni%20papiri.30.06.99\Radni%20papi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31%20Long-Term%20Debt%20-%20Summary,%20R'Fwd,%20Int%20Exp,%20Disclos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rekcija RDG"/>
      <sheetName val="korekcija RDG (2)"/>
      <sheetName val="test"/>
      <sheetName val="TESTIRANJE"/>
      <sheetName val="anal. pr. po kta"/>
      <sheetName val="anal. ras. po kta "/>
      <sheetName val="troš. amort."/>
      <sheetName val="blag. zapisi"/>
      <sheetName val="dep. HNB"/>
      <sheetName val="plasmani bankama"/>
      <sheetName val="obveznice"/>
      <sheetName val="javni dug"/>
      <sheetName val="krediti stan."/>
      <sheetName val="krediti"/>
      <sheetName val="primljeni krediti"/>
      <sheetName val="stara štednja"/>
      <sheetName val="depoziti"/>
      <sheetName val="refinan. kred."/>
      <sheetName val="struktura"/>
      <sheetName val="CUT-OFF"/>
      <sheetName val="proba za depozite poduzeća"/>
      <sheetName val="izračun kamatnih stopa"/>
      <sheetName val="proba za depozite stanovništva"/>
      <sheetName val="izračun kamatnih stopa (2)"/>
      <sheetName val="prih. i ras. po naknadama"/>
      <sheetName val="analiza pr. i ras. po nakn."/>
      <sheetName val="konto 633"/>
      <sheetName val="Tr. mater. i usluga"/>
      <sheetName val="test troš. intel."/>
      <sheetName val="test troškova reklame i donac."/>
      <sheetName val="plaće"/>
      <sheetName val="test zakupa"/>
      <sheetName val="ostali prihodi"/>
      <sheetName val="ostali troškovi"/>
      <sheetName val="plaće(2)"/>
      <sheetName val="troškovi reklame"/>
      <sheetName val="troš. mat."/>
      <sheetName val="konto 14"/>
      <sheetName val="konto 15"/>
      <sheetName val="konto 16"/>
      <sheetName val="konto 16 (2)"/>
      <sheetName val="rezerviranja"/>
      <sheetName val="rezerviranja (2)"/>
      <sheetName val="IV i rez. za banke"/>
      <sheetName val="IV i rez. za klijente"/>
      <sheetName val="IV i rez. za klijente (2)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tical breakdown"/>
      <sheetName val="general information"/>
      <sheetName val="changes during year"/>
      <sheetName val="realised foreign exchange diffe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4910-DA14-4263-A1EF-41A10ECE5F37}">
  <sheetPr>
    <tabColor rgb="FFFFFF00"/>
    <pageSetUpPr fitToPage="1"/>
  </sheetPr>
  <dimension ref="A1:O38"/>
  <sheetViews>
    <sheetView tabSelected="1" zoomScale="90" zoomScaleNormal="90" workbookViewId="0">
      <selection activeCell="A2" sqref="A2"/>
    </sheetView>
  </sheetViews>
  <sheetFormatPr defaultColWidth="8.85546875" defaultRowHeight="15" x14ac:dyDescent="0.25"/>
  <cols>
    <col min="1" max="9" width="8.85546875" style="400"/>
    <col min="10" max="10" width="10.42578125" style="400" customWidth="1"/>
    <col min="11" max="16384" width="8.85546875" style="400"/>
  </cols>
  <sheetData>
    <row r="1" spans="1:15" ht="16.5" customHeight="1" x14ac:dyDescent="0.25">
      <c r="A1" s="424" t="s">
        <v>291</v>
      </c>
      <c r="B1" s="423"/>
      <c r="C1" s="423"/>
      <c r="D1" s="398"/>
      <c r="E1" s="398"/>
      <c r="F1" s="398"/>
      <c r="G1" s="398"/>
      <c r="H1" s="399"/>
      <c r="I1" s="398"/>
      <c r="J1" s="398"/>
      <c r="K1" s="398"/>
      <c r="L1" s="398"/>
      <c r="M1" s="398"/>
      <c r="N1" s="398"/>
      <c r="O1" s="397"/>
    </row>
    <row r="2" spans="1:15" ht="16.5" customHeight="1" x14ac:dyDescent="0.25">
      <c r="A2" s="397"/>
      <c r="B2" s="401"/>
      <c r="C2" s="401"/>
      <c r="D2" s="401"/>
      <c r="E2" s="398"/>
      <c r="F2" s="398"/>
      <c r="G2" s="398"/>
      <c r="H2" s="399"/>
      <c r="I2" s="398"/>
      <c r="J2" s="398"/>
      <c r="K2" s="398"/>
      <c r="L2" s="398"/>
      <c r="M2" s="398"/>
      <c r="N2" s="398"/>
      <c r="O2" s="397"/>
    </row>
    <row r="3" spans="1:15" ht="16.5" customHeight="1" x14ac:dyDescent="0.25">
      <c r="A3" s="397"/>
      <c r="B3" s="401"/>
      <c r="C3" s="402"/>
      <c r="D3" s="401"/>
      <c r="E3" s="398"/>
      <c r="F3" s="398"/>
      <c r="G3" s="398"/>
      <c r="H3" s="399"/>
      <c r="I3" s="398"/>
      <c r="J3" s="398"/>
      <c r="K3" s="398"/>
      <c r="L3" s="398"/>
      <c r="M3" s="398"/>
      <c r="N3" s="398"/>
      <c r="O3" s="397"/>
    </row>
    <row r="4" spans="1:15" ht="16.5" customHeight="1" x14ac:dyDescent="0.25">
      <c r="A4" s="397"/>
      <c r="B4" s="401"/>
      <c r="C4" s="402"/>
      <c r="D4" s="401"/>
      <c r="E4" s="398"/>
      <c r="F4" s="398"/>
      <c r="G4" s="398"/>
      <c r="H4" s="399"/>
      <c r="I4" s="398"/>
      <c r="J4" s="398"/>
      <c r="K4" s="398"/>
      <c r="L4" s="398"/>
      <c r="M4" s="398"/>
      <c r="N4" s="398"/>
      <c r="O4" s="397"/>
    </row>
    <row r="5" spans="1:15" ht="16.5" customHeight="1" x14ac:dyDescent="0.25">
      <c r="A5" s="397"/>
      <c r="B5" s="398"/>
      <c r="C5" s="398"/>
      <c r="D5" s="398"/>
      <c r="E5" s="398"/>
      <c r="F5" s="398"/>
      <c r="G5" s="398"/>
      <c r="H5" s="399"/>
      <c r="I5" s="398"/>
      <c r="J5" s="398"/>
      <c r="K5" s="398"/>
      <c r="L5" s="398"/>
      <c r="M5" s="398"/>
      <c r="N5" s="398"/>
      <c r="O5" s="397"/>
    </row>
    <row r="6" spans="1:15" ht="16.5" customHeight="1" x14ac:dyDescent="0.25">
      <c r="A6" s="397"/>
      <c r="B6" s="398"/>
      <c r="C6" s="398"/>
      <c r="D6" s="398"/>
      <c r="E6" s="398"/>
      <c r="F6" s="398"/>
      <c r="G6" s="398"/>
      <c r="H6" s="399"/>
      <c r="I6" s="398"/>
      <c r="J6" s="398"/>
      <c r="K6" s="398"/>
      <c r="L6" s="398"/>
      <c r="M6" s="398"/>
      <c r="N6" s="398"/>
      <c r="O6" s="397"/>
    </row>
    <row r="7" spans="1:15" ht="16.5" customHeight="1" x14ac:dyDescent="0.25">
      <c r="A7" s="397"/>
      <c r="B7" s="398"/>
      <c r="C7" s="398"/>
      <c r="D7" s="398"/>
      <c r="E7" s="398"/>
      <c r="F7" s="398"/>
      <c r="G7" s="398"/>
      <c r="H7" s="399"/>
      <c r="I7" s="398"/>
      <c r="J7" s="398"/>
      <c r="K7" s="398"/>
      <c r="L7" s="398"/>
      <c r="M7" s="398"/>
      <c r="N7" s="398"/>
      <c r="O7" s="397"/>
    </row>
    <row r="8" spans="1:15" ht="16.5" customHeight="1" x14ac:dyDescent="0.25">
      <c r="A8" s="397"/>
      <c r="B8" s="398"/>
      <c r="C8" s="398"/>
      <c r="D8" s="398"/>
      <c r="E8" s="398"/>
      <c r="F8" s="398"/>
      <c r="G8" s="398"/>
      <c r="H8" s="399"/>
      <c r="I8" s="398"/>
      <c r="J8" s="398"/>
      <c r="K8" s="398"/>
      <c r="L8" s="398"/>
      <c r="M8" s="398"/>
      <c r="N8" s="398"/>
      <c r="O8" s="397"/>
    </row>
    <row r="9" spans="1:15" ht="16.5" customHeight="1" x14ac:dyDescent="0.25">
      <c r="A9" s="397"/>
      <c r="B9" s="398"/>
      <c r="C9" s="398"/>
      <c r="D9" s="398"/>
      <c r="E9" s="398"/>
      <c r="F9" s="398"/>
      <c r="G9" s="398"/>
      <c r="H9" s="399"/>
      <c r="I9" s="398"/>
      <c r="J9" s="398"/>
      <c r="K9" s="398"/>
      <c r="L9" s="398"/>
      <c r="M9" s="398"/>
      <c r="N9" s="398"/>
      <c r="O9" s="397"/>
    </row>
    <row r="10" spans="1:15" ht="16.5" customHeight="1" x14ac:dyDescent="0.25">
      <c r="A10" s="397"/>
      <c r="B10" s="403"/>
      <c r="C10" s="403"/>
      <c r="D10" s="403"/>
      <c r="E10" s="403"/>
      <c r="F10" s="403"/>
      <c r="G10" s="403"/>
      <c r="H10" s="404"/>
      <c r="I10" s="403"/>
      <c r="J10" s="403"/>
      <c r="K10" s="403"/>
      <c r="L10" s="403"/>
      <c r="M10" s="403"/>
      <c r="N10" s="403"/>
      <c r="O10" s="397"/>
    </row>
    <row r="11" spans="1:15" ht="16.5" customHeight="1" x14ac:dyDescent="0.25">
      <c r="A11" s="397"/>
      <c r="B11" s="403"/>
      <c r="C11" s="403"/>
      <c r="D11" s="403"/>
      <c r="E11" s="403"/>
      <c r="F11" s="403"/>
      <c r="G11" s="403"/>
      <c r="H11" s="404"/>
      <c r="I11" s="403"/>
      <c r="J11" s="403"/>
      <c r="K11" s="403"/>
      <c r="L11" s="403"/>
      <c r="M11" s="403"/>
      <c r="N11" s="403"/>
      <c r="O11" s="397"/>
    </row>
    <row r="12" spans="1:15" ht="16.5" customHeight="1" thickBot="1" x14ac:dyDescent="0.3">
      <c r="A12" s="397"/>
      <c r="B12" s="403"/>
      <c r="C12" s="403"/>
      <c r="D12" s="403"/>
      <c r="E12" s="403"/>
      <c r="F12" s="403"/>
      <c r="G12" s="403"/>
      <c r="H12" s="404"/>
      <c r="I12" s="403"/>
      <c r="J12" s="403"/>
      <c r="K12" s="403"/>
      <c r="L12" s="403"/>
      <c r="M12" s="403"/>
      <c r="N12" s="403"/>
      <c r="O12" s="397"/>
    </row>
    <row r="13" spans="1:15" ht="16.5" customHeight="1" x14ac:dyDescent="0.25">
      <c r="A13" s="397"/>
      <c r="B13" s="426" t="s">
        <v>223</v>
      </c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8"/>
      <c r="O13" s="397"/>
    </row>
    <row r="14" spans="1:15" ht="15" customHeight="1" x14ac:dyDescent="0.25">
      <c r="A14" s="397"/>
      <c r="B14" s="456" t="s">
        <v>290</v>
      </c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457"/>
      <c r="N14" s="458"/>
      <c r="O14" s="397"/>
    </row>
    <row r="15" spans="1:15" ht="15" customHeight="1" x14ac:dyDescent="0.25">
      <c r="A15" s="397"/>
      <c r="B15" s="456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  <c r="N15" s="458"/>
      <c r="O15" s="397"/>
    </row>
    <row r="16" spans="1:15" ht="15.75" customHeight="1" x14ac:dyDescent="0.25">
      <c r="A16" s="397"/>
      <c r="B16" s="456"/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458"/>
      <c r="O16" s="397"/>
    </row>
    <row r="17" spans="1:15" ht="15" customHeight="1" x14ac:dyDescent="0.25">
      <c r="A17" s="397"/>
      <c r="B17" s="429" t="s">
        <v>261</v>
      </c>
      <c r="C17" s="430"/>
      <c r="D17" s="430"/>
      <c r="E17" s="430"/>
      <c r="F17" s="430"/>
      <c r="G17" s="430"/>
      <c r="H17" s="430"/>
      <c r="I17" s="430"/>
      <c r="J17" s="430"/>
      <c r="K17" s="430"/>
      <c r="L17" s="430"/>
      <c r="M17" s="430"/>
      <c r="N17" s="431"/>
      <c r="O17" s="397"/>
    </row>
    <row r="18" spans="1:15" ht="31.5" customHeight="1" thickBot="1" x14ac:dyDescent="0.3">
      <c r="A18" s="397"/>
      <c r="B18" s="432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3"/>
      <c r="N18" s="434"/>
      <c r="O18" s="397"/>
    </row>
    <row r="19" spans="1:15" ht="15.75" x14ac:dyDescent="0.25">
      <c r="A19" s="397"/>
      <c r="B19" s="422"/>
      <c r="C19" s="405"/>
      <c r="D19" s="406"/>
      <c r="E19" s="406"/>
      <c r="F19" s="406"/>
      <c r="G19" s="406"/>
      <c r="H19" s="407"/>
      <c r="I19" s="406"/>
      <c r="J19" s="406"/>
      <c r="K19" s="406"/>
      <c r="L19" s="397"/>
      <c r="M19" s="408"/>
      <c r="N19" s="406"/>
      <c r="O19" s="397"/>
    </row>
    <row r="20" spans="1:15" ht="16.5" thickBot="1" x14ac:dyDescent="0.3">
      <c r="A20" s="397"/>
      <c r="B20" s="397"/>
      <c r="C20" s="397"/>
      <c r="D20" s="405"/>
      <c r="E20" s="409"/>
      <c r="F20" s="409"/>
      <c r="G20" s="409"/>
      <c r="H20" s="410"/>
      <c r="I20" s="409"/>
      <c r="J20" s="409"/>
      <c r="K20" s="409"/>
      <c r="L20" s="397"/>
      <c r="M20" s="411"/>
      <c r="N20" s="409"/>
      <c r="O20" s="397"/>
    </row>
    <row r="21" spans="1:15" ht="15" customHeight="1" x14ac:dyDescent="0.25">
      <c r="A21" s="397"/>
      <c r="B21" s="435" t="s">
        <v>224</v>
      </c>
      <c r="C21" s="436"/>
      <c r="D21" s="436"/>
      <c r="E21" s="437"/>
      <c r="F21" s="438"/>
      <c r="G21" s="439"/>
      <c r="H21" s="439"/>
      <c r="I21" s="439"/>
      <c r="J21" s="439"/>
      <c r="K21" s="439"/>
      <c r="L21" s="439"/>
      <c r="M21" s="439"/>
      <c r="N21" s="440"/>
      <c r="O21" s="397"/>
    </row>
    <row r="22" spans="1:15" ht="15" customHeight="1" x14ac:dyDescent="0.25">
      <c r="A22" s="397"/>
      <c r="B22" s="441" t="s">
        <v>225</v>
      </c>
      <c r="C22" s="442"/>
      <c r="D22" s="442"/>
      <c r="E22" s="443"/>
      <c r="F22" s="444"/>
      <c r="G22" s="445"/>
      <c r="H22" s="445"/>
      <c r="I22" s="445"/>
      <c r="J22" s="445"/>
      <c r="K22" s="445"/>
      <c r="L22" s="445"/>
      <c r="M22" s="445"/>
      <c r="N22" s="446"/>
      <c r="O22" s="397"/>
    </row>
    <row r="23" spans="1:15" ht="15" customHeight="1" x14ac:dyDescent="0.25">
      <c r="A23" s="397"/>
      <c r="B23" s="441" t="s">
        <v>226</v>
      </c>
      <c r="C23" s="442"/>
      <c r="D23" s="442"/>
      <c r="E23" s="443"/>
      <c r="F23" s="444"/>
      <c r="G23" s="445"/>
      <c r="H23" s="445"/>
      <c r="I23" s="445"/>
      <c r="J23" s="445"/>
      <c r="K23" s="445"/>
      <c r="L23" s="445"/>
      <c r="M23" s="445"/>
      <c r="N23" s="446"/>
      <c r="O23" s="397"/>
    </row>
    <row r="24" spans="1:15" ht="15.75" thickBot="1" x14ac:dyDescent="0.3">
      <c r="A24" s="397"/>
      <c r="B24" s="447" t="s">
        <v>227</v>
      </c>
      <c r="C24" s="448"/>
      <c r="D24" s="448"/>
      <c r="E24" s="449"/>
      <c r="F24" s="450"/>
      <c r="G24" s="451"/>
      <c r="H24" s="451"/>
      <c r="I24" s="451"/>
      <c r="J24" s="451"/>
      <c r="K24" s="451"/>
      <c r="L24" s="451"/>
      <c r="M24" s="451"/>
      <c r="N24" s="452"/>
      <c r="O24" s="397"/>
    </row>
    <row r="25" spans="1:15" x14ac:dyDescent="0.25">
      <c r="A25" s="397"/>
      <c r="B25" s="397"/>
      <c r="C25" s="397"/>
      <c r="D25" s="397"/>
      <c r="E25" s="397"/>
      <c r="F25" s="397"/>
      <c r="G25" s="397"/>
      <c r="H25" s="412"/>
      <c r="I25" s="397"/>
      <c r="J25" s="397"/>
      <c r="K25" s="397"/>
      <c r="L25" s="397"/>
      <c r="M25" s="408"/>
      <c r="N25" s="406"/>
      <c r="O25" s="397"/>
    </row>
    <row r="26" spans="1:15" x14ac:dyDescent="0.25">
      <c r="A26" s="413"/>
      <c r="B26" s="413"/>
      <c r="C26" s="413"/>
      <c r="D26" s="413"/>
      <c r="E26" s="413"/>
      <c r="F26" s="413"/>
      <c r="G26" s="413"/>
      <c r="H26" s="413"/>
      <c r="I26" s="413"/>
      <c r="J26" s="413"/>
      <c r="K26" s="413"/>
      <c r="L26" s="413"/>
      <c r="M26" s="413"/>
      <c r="N26" s="413"/>
      <c r="O26" s="413"/>
    </row>
    <row r="27" spans="1:15" ht="15.75" thickBot="1" x14ac:dyDescent="0.3">
      <c r="A27" s="397"/>
      <c r="B27" s="397"/>
      <c r="C27" s="397"/>
      <c r="D27" s="397"/>
      <c r="E27" s="241"/>
      <c r="F27" s="397"/>
      <c r="G27" s="397"/>
      <c r="H27" s="412"/>
      <c r="I27" s="397"/>
      <c r="J27" s="397"/>
      <c r="K27" s="397"/>
      <c r="L27" s="397"/>
      <c r="M27" s="397"/>
      <c r="N27" s="397"/>
      <c r="O27" s="397"/>
    </row>
    <row r="28" spans="1:15" ht="15.75" thickBot="1" x14ac:dyDescent="0.3">
      <c r="A28" s="397"/>
      <c r="B28" s="453" t="s">
        <v>228</v>
      </c>
      <c r="C28" s="454"/>
      <c r="D28" s="454"/>
      <c r="E28" s="454"/>
      <c r="F28" s="454"/>
      <c r="G28" s="454"/>
      <c r="H28" s="454"/>
      <c r="I28" s="454"/>
      <c r="J28" s="454"/>
      <c r="K28" s="454"/>
      <c r="L28" s="454"/>
      <c r="M28" s="454"/>
      <c r="N28" s="455"/>
      <c r="O28" s="397"/>
    </row>
    <row r="29" spans="1:15" x14ac:dyDescent="0.25">
      <c r="A29" s="397"/>
      <c r="B29" s="397"/>
      <c r="C29" s="397"/>
      <c r="D29" s="397"/>
      <c r="E29" s="397"/>
      <c r="F29" s="397"/>
      <c r="G29" s="397"/>
      <c r="H29" s="397"/>
      <c r="I29" s="397"/>
      <c r="J29" s="397"/>
      <c r="K29" s="397"/>
      <c r="L29" s="397"/>
      <c r="M29" s="397"/>
      <c r="N29" s="397"/>
      <c r="O29" s="397"/>
    </row>
    <row r="30" spans="1:15" x14ac:dyDescent="0.25">
      <c r="A30" s="397"/>
      <c r="B30" s="397"/>
      <c r="C30" s="397"/>
      <c r="D30" s="397"/>
      <c r="E30" s="397"/>
      <c r="F30" s="397"/>
      <c r="G30" s="397"/>
      <c r="H30" s="425"/>
      <c r="I30" s="425"/>
      <c r="J30" s="425"/>
      <c r="K30" s="397"/>
      <c r="L30" s="397"/>
      <c r="M30" s="397"/>
      <c r="N30" s="397"/>
      <c r="O30" s="397"/>
    </row>
    <row r="31" spans="1:15" x14ac:dyDescent="0.25">
      <c r="A31" s="397"/>
      <c r="B31" s="397"/>
      <c r="C31" s="397"/>
      <c r="D31" s="397"/>
      <c r="E31" s="397"/>
      <c r="F31" s="397"/>
      <c r="G31" s="397"/>
      <c r="H31" s="459" t="s">
        <v>230</v>
      </c>
      <c r="I31" s="459"/>
      <c r="J31" s="459"/>
      <c r="K31" s="397"/>
      <c r="L31" s="397"/>
      <c r="M31" s="397"/>
      <c r="N31" s="397"/>
      <c r="O31" s="397"/>
    </row>
    <row r="32" spans="1:15" x14ac:dyDescent="0.25">
      <c r="A32" s="397"/>
      <c r="B32" s="397"/>
      <c r="C32" s="397"/>
      <c r="D32" s="397"/>
      <c r="E32" s="397"/>
      <c r="F32" s="397"/>
      <c r="G32" s="397"/>
      <c r="H32" s="459" t="s">
        <v>231</v>
      </c>
      <c r="I32" s="459"/>
      <c r="J32" s="459"/>
      <c r="K32" s="397"/>
      <c r="L32" s="397"/>
      <c r="M32" s="397"/>
      <c r="N32" s="397"/>
      <c r="O32" s="397"/>
    </row>
    <row r="33" spans="1:15" x14ac:dyDescent="0.25">
      <c r="A33" s="397"/>
      <c r="B33" s="397"/>
      <c r="C33" s="397"/>
      <c r="D33" s="397"/>
      <c r="E33" s="397"/>
      <c r="F33" s="397"/>
      <c r="G33" s="397"/>
      <c r="H33" s="459" t="s">
        <v>229</v>
      </c>
      <c r="I33" s="459"/>
      <c r="J33" s="459"/>
      <c r="K33" s="397"/>
      <c r="L33" s="397"/>
      <c r="M33" s="397"/>
      <c r="N33" s="397"/>
      <c r="O33" s="397"/>
    </row>
    <row r="34" spans="1:15" x14ac:dyDescent="0.25">
      <c r="A34" s="397"/>
      <c r="B34" s="397"/>
      <c r="C34" s="397"/>
      <c r="D34" s="397"/>
      <c r="E34" s="397"/>
      <c r="F34" s="397"/>
      <c r="G34" s="397"/>
      <c r="H34" s="459" t="s">
        <v>260</v>
      </c>
      <c r="I34" s="459"/>
      <c r="J34" s="459"/>
      <c r="K34" s="397"/>
      <c r="L34" s="397"/>
      <c r="M34" s="397"/>
      <c r="N34" s="397"/>
      <c r="O34" s="397"/>
    </row>
    <row r="35" spans="1:15" x14ac:dyDescent="0.25">
      <c r="A35" s="397"/>
      <c r="B35" s="397"/>
      <c r="C35" s="397"/>
      <c r="D35" s="397"/>
      <c r="E35" s="397"/>
      <c r="F35" s="397"/>
      <c r="G35" s="397"/>
      <c r="H35" s="460"/>
      <c r="I35" s="460"/>
      <c r="J35" s="460"/>
      <c r="K35" s="397"/>
      <c r="L35" s="397"/>
      <c r="M35" s="397"/>
      <c r="N35" s="397"/>
      <c r="O35" s="397"/>
    </row>
    <row r="36" spans="1:15" x14ac:dyDescent="0.25">
      <c r="A36" s="397"/>
      <c r="B36" s="397"/>
      <c r="C36" s="397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</row>
    <row r="37" spans="1:15" x14ac:dyDescent="0.25">
      <c r="E37" s="414"/>
    </row>
    <row r="38" spans="1:15" x14ac:dyDescent="0.25">
      <c r="E38" s="414"/>
    </row>
  </sheetData>
  <mergeCells count="18">
    <mergeCell ref="H31:J31"/>
    <mergeCell ref="H32:J32"/>
    <mergeCell ref="H33:J33"/>
    <mergeCell ref="H34:J34"/>
    <mergeCell ref="H35:J35"/>
    <mergeCell ref="H30:J30"/>
    <mergeCell ref="B13:N13"/>
    <mergeCell ref="B17:N18"/>
    <mergeCell ref="B21:E21"/>
    <mergeCell ref="F21:N21"/>
    <mergeCell ref="B22:E22"/>
    <mergeCell ref="F22:N22"/>
    <mergeCell ref="B23:E23"/>
    <mergeCell ref="F23:N23"/>
    <mergeCell ref="B24:E24"/>
    <mergeCell ref="F24:N24"/>
    <mergeCell ref="B28:N28"/>
    <mergeCell ref="B14:N16"/>
  </mergeCells>
  <hyperlinks>
    <hyperlink ref="H31:J31" location="RDG!A1" display="1. RDG" xr:uid="{9096757E-D9AB-4970-B4D0-75D1B952489B}"/>
    <hyperlink ref="H32:J32" location="BILANCA!A1" display="2. Bilanca" xr:uid="{947B0BF8-66A8-44E6-917D-C9927CDBE299}"/>
    <hyperlink ref="H33:J33" location="'FINANCIJSKI TOK'!A1" display="3. Financijski tok" xr:uid="{D55499D4-03A5-4A53-B3FF-EAD24F22CE64}"/>
    <hyperlink ref="H34:J34" location="DOH!A1" display="4. Financijski pokazatelji" xr:uid="{052F93FF-559F-4B0B-8376-031FA2078433}"/>
  </hyperlinks>
  <pageMargins left="0.7" right="0.7" top="0.75" bottom="0.75" header="0.3" footer="0.3"/>
  <pageSetup paperSize="9" scale="6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007B4-B3F3-4831-8CF9-E974359D0C12}">
  <dimension ref="A1:Q78"/>
  <sheetViews>
    <sheetView zoomScale="80" zoomScaleNormal="80" workbookViewId="0">
      <selection activeCell="A2" sqref="A2"/>
    </sheetView>
  </sheetViews>
  <sheetFormatPr defaultColWidth="11.42578125" defaultRowHeight="12.75" x14ac:dyDescent="0.2"/>
  <cols>
    <col min="1" max="1" width="2.85546875" style="44" customWidth="1"/>
    <col min="2" max="2" width="4.85546875" style="63" customWidth="1"/>
    <col min="3" max="3" width="3.42578125" style="44" customWidth="1"/>
    <col min="4" max="4" width="58.140625" style="44" customWidth="1"/>
    <col min="5" max="5" width="21.42578125" style="44" bestFit="1" customWidth="1"/>
    <col min="6" max="6" width="21.42578125" style="44" hidden="1" customWidth="1"/>
    <col min="7" max="7" width="21.42578125" style="111" customWidth="1"/>
    <col min="8" max="16" width="21.42578125" style="44" customWidth="1"/>
    <col min="17" max="17" width="2.85546875" style="44" customWidth="1"/>
    <col min="18" max="16384" width="11.42578125" style="44"/>
  </cols>
  <sheetData>
    <row r="1" spans="1:17" s="480" customFormat="1" ht="15" x14ac:dyDescent="0.25">
      <c r="A1" s="486" t="s">
        <v>292</v>
      </c>
      <c r="B1" s="476"/>
      <c r="C1" s="476"/>
      <c r="D1" s="477"/>
      <c r="E1" s="478"/>
      <c r="F1" s="478"/>
      <c r="G1" s="479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3.5" thickBot="1" x14ac:dyDescent="0.25">
      <c r="A2" s="42"/>
      <c r="B2" s="56"/>
      <c r="C2" s="42"/>
      <c r="D2" s="42"/>
      <c r="E2" s="42"/>
      <c r="F2" s="42"/>
      <c r="G2" s="126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35" customHeight="1" thickBot="1" x14ac:dyDescent="0.25">
      <c r="A3" s="42"/>
      <c r="B3" s="56"/>
      <c r="C3" s="42"/>
      <c r="D3" s="461" t="s">
        <v>288</v>
      </c>
      <c r="E3" s="462"/>
      <c r="F3" s="462"/>
      <c r="G3" s="462"/>
      <c r="H3" s="462"/>
      <c r="I3" s="463"/>
      <c r="J3" s="42"/>
      <c r="K3" s="464" t="s">
        <v>258</v>
      </c>
      <c r="L3" s="465"/>
      <c r="M3" s="466"/>
      <c r="N3" s="42"/>
      <c r="O3" s="42"/>
      <c r="P3" s="42"/>
      <c r="Q3" s="42"/>
    </row>
    <row r="4" spans="1:17" x14ac:dyDescent="0.2">
      <c r="A4" s="42"/>
      <c r="B4" s="56"/>
      <c r="C4" s="42"/>
      <c r="D4" s="42"/>
      <c r="E4" s="42"/>
      <c r="F4" s="42"/>
      <c r="G4" s="126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x14ac:dyDescent="0.2">
      <c r="A5" s="42"/>
      <c r="B5" s="56"/>
      <c r="C5" s="42"/>
      <c r="D5" s="42"/>
      <c r="E5" s="42"/>
      <c r="F5" s="42"/>
      <c r="G5" s="126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ht="15" customHeight="1" x14ac:dyDescent="0.2">
      <c r="A6" s="42"/>
      <c r="B6" s="56"/>
      <c r="C6" s="42"/>
      <c r="D6" s="42"/>
      <c r="E6" s="42"/>
      <c r="F6" s="42"/>
      <c r="G6" s="371" t="s">
        <v>275</v>
      </c>
      <c r="H6" s="372" t="s">
        <v>274</v>
      </c>
      <c r="I6" s="372" t="s">
        <v>273</v>
      </c>
      <c r="J6" s="42"/>
      <c r="K6" s="42"/>
      <c r="L6" s="42"/>
      <c r="M6" s="42"/>
      <c r="N6" s="42"/>
      <c r="O6" s="42"/>
      <c r="P6" s="42"/>
      <c r="Q6" s="42"/>
    </row>
    <row r="7" spans="1:17" ht="15" x14ac:dyDescent="0.2">
      <c r="A7" s="42"/>
      <c r="B7" s="83"/>
      <c r="C7" s="43"/>
      <c r="D7" s="43"/>
      <c r="E7" s="357" t="s">
        <v>232</v>
      </c>
      <c r="F7" s="341">
        <v>2019</v>
      </c>
      <c r="G7" s="355">
        <f>F7+1</f>
        <v>2020</v>
      </c>
      <c r="H7" s="342">
        <f>G7+1</f>
        <v>2021</v>
      </c>
      <c r="I7" s="341">
        <f>H7+1</f>
        <v>2022</v>
      </c>
      <c r="J7" s="341">
        <f>I7+1</f>
        <v>2023</v>
      </c>
      <c r="K7" s="341">
        <f t="shared" ref="K7:O7" si="0">J7+1</f>
        <v>2024</v>
      </c>
      <c r="L7" s="341">
        <f t="shared" si="0"/>
        <v>2025</v>
      </c>
      <c r="M7" s="341">
        <f t="shared" si="0"/>
        <v>2026</v>
      </c>
      <c r="N7" s="341">
        <f t="shared" si="0"/>
        <v>2027</v>
      </c>
      <c r="O7" s="341">
        <f t="shared" si="0"/>
        <v>2028</v>
      </c>
      <c r="P7" s="343">
        <f>O7+1</f>
        <v>2029</v>
      </c>
      <c r="Q7" s="42"/>
    </row>
    <row r="8" spans="1:17" ht="15" x14ac:dyDescent="0.2">
      <c r="A8" s="42"/>
      <c r="B8" s="127" t="s">
        <v>0</v>
      </c>
      <c r="C8" s="128" t="s">
        <v>1</v>
      </c>
      <c r="D8" s="129"/>
      <c r="E8" s="242" t="s">
        <v>159</v>
      </c>
      <c r="F8" s="131">
        <f t="shared" ref="F8:H8" si="1">F9+F13</f>
        <v>0</v>
      </c>
      <c r="G8" s="356">
        <f t="shared" si="1"/>
        <v>0</v>
      </c>
      <c r="H8" s="132">
        <f t="shared" si="1"/>
        <v>0</v>
      </c>
      <c r="I8" s="131">
        <f>I9+I12+I13</f>
        <v>0</v>
      </c>
      <c r="J8" s="131">
        <f t="shared" ref="J8:P8" si="2">J9+J12+J13</f>
        <v>0</v>
      </c>
      <c r="K8" s="131">
        <f t="shared" si="2"/>
        <v>0</v>
      </c>
      <c r="L8" s="131">
        <f t="shared" si="2"/>
        <v>0</v>
      </c>
      <c r="M8" s="131">
        <f t="shared" si="2"/>
        <v>0</v>
      </c>
      <c r="N8" s="131">
        <f t="shared" si="2"/>
        <v>0</v>
      </c>
      <c r="O8" s="131">
        <f t="shared" si="2"/>
        <v>0</v>
      </c>
      <c r="P8" s="133">
        <f t="shared" si="2"/>
        <v>0</v>
      </c>
      <c r="Q8" s="42"/>
    </row>
    <row r="9" spans="1:17" ht="15" x14ac:dyDescent="0.2">
      <c r="A9" s="42"/>
      <c r="B9" s="57"/>
      <c r="C9" s="134" t="s">
        <v>2</v>
      </c>
      <c r="D9" s="134" t="s">
        <v>3</v>
      </c>
      <c r="E9" s="67" t="s">
        <v>271</v>
      </c>
      <c r="F9" s="135">
        <f>F10+F11</f>
        <v>0</v>
      </c>
      <c r="G9" s="358">
        <v>0</v>
      </c>
      <c r="H9" s="359">
        <v>0</v>
      </c>
      <c r="I9" s="360">
        <v>0</v>
      </c>
      <c r="J9" s="360">
        <v>0</v>
      </c>
      <c r="K9" s="360">
        <v>0</v>
      </c>
      <c r="L9" s="360">
        <v>0</v>
      </c>
      <c r="M9" s="360">
        <v>0</v>
      </c>
      <c r="N9" s="360">
        <v>0</v>
      </c>
      <c r="O9" s="360">
        <v>0</v>
      </c>
      <c r="P9" s="361">
        <v>0</v>
      </c>
      <c r="Q9" s="42"/>
    </row>
    <row r="10" spans="1:17" ht="15" x14ac:dyDescent="0.2">
      <c r="A10" s="42"/>
      <c r="B10" s="64"/>
      <c r="C10" s="65"/>
      <c r="D10" s="65" t="s">
        <v>221</v>
      </c>
      <c r="E10" s="138" t="s">
        <v>286</v>
      </c>
      <c r="F10" s="344">
        <v>0</v>
      </c>
      <c r="G10" s="40">
        <v>0</v>
      </c>
      <c r="H10" s="220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3">
        <v>0</v>
      </c>
      <c r="Q10" s="42"/>
    </row>
    <row r="11" spans="1:17" ht="15" x14ac:dyDescent="0.2">
      <c r="A11" s="42"/>
      <c r="B11" s="64"/>
      <c r="C11" s="65"/>
      <c r="D11" s="65" t="s">
        <v>222</v>
      </c>
      <c r="E11" s="138" t="s">
        <v>287</v>
      </c>
      <c r="F11" s="344">
        <v>0</v>
      </c>
      <c r="G11" s="40">
        <v>0</v>
      </c>
      <c r="H11" s="41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3">
        <v>0</v>
      </c>
      <c r="Q11" s="42"/>
    </row>
    <row r="12" spans="1:17" ht="15" x14ac:dyDescent="0.2">
      <c r="A12" s="42"/>
      <c r="B12" s="57"/>
      <c r="C12" s="134" t="s">
        <v>4</v>
      </c>
      <c r="D12" s="415" t="s">
        <v>215</v>
      </c>
      <c r="E12" s="139" t="s">
        <v>159</v>
      </c>
      <c r="F12" s="345"/>
      <c r="G12" s="244"/>
      <c r="H12" s="245"/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3">
        <v>0</v>
      </c>
      <c r="Q12" s="42"/>
    </row>
    <row r="13" spans="1:17" ht="15" x14ac:dyDescent="0.2">
      <c r="A13" s="42"/>
      <c r="B13" s="140"/>
      <c r="C13" s="141" t="s">
        <v>11</v>
      </c>
      <c r="D13" s="141" t="s">
        <v>216</v>
      </c>
      <c r="E13" s="142" t="s">
        <v>163</v>
      </c>
      <c r="F13" s="346">
        <v>0</v>
      </c>
      <c r="G13" s="221">
        <v>0</v>
      </c>
      <c r="H13" s="222">
        <v>0</v>
      </c>
      <c r="I13" s="223">
        <v>0</v>
      </c>
      <c r="J13" s="223">
        <v>0</v>
      </c>
      <c r="K13" s="223">
        <v>0</v>
      </c>
      <c r="L13" s="223">
        <v>0</v>
      </c>
      <c r="M13" s="223">
        <v>0</v>
      </c>
      <c r="N13" s="223">
        <v>0</v>
      </c>
      <c r="O13" s="223">
        <v>0</v>
      </c>
      <c r="P13" s="224">
        <v>0</v>
      </c>
      <c r="Q13" s="42"/>
    </row>
    <row r="14" spans="1:17" ht="15" x14ac:dyDescent="0.2">
      <c r="A14" s="42"/>
      <c r="B14" s="143"/>
      <c r="C14" s="144"/>
      <c r="D14" s="144"/>
      <c r="E14" s="145"/>
      <c r="F14" s="146"/>
      <c r="G14" s="147"/>
      <c r="H14" s="148"/>
      <c r="I14" s="147"/>
      <c r="J14" s="147"/>
      <c r="K14" s="147"/>
      <c r="L14" s="147"/>
      <c r="M14" s="147"/>
      <c r="N14" s="147"/>
      <c r="O14" s="147"/>
      <c r="P14" s="147"/>
      <c r="Q14" s="42"/>
    </row>
    <row r="15" spans="1:17" ht="15" x14ac:dyDescent="0.2">
      <c r="A15" s="42"/>
      <c r="B15" s="127" t="s">
        <v>5</v>
      </c>
      <c r="C15" s="128" t="s">
        <v>6</v>
      </c>
      <c r="D15" s="129"/>
      <c r="E15" s="130"/>
      <c r="F15" s="347">
        <v>0</v>
      </c>
      <c r="G15" s="131">
        <f>SUM(G16,G17,G18)</f>
        <v>0</v>
      </c>
      <c r="H15" s="132">
        <f>SUM(H16,H17,H18)</f>
        <v>0</v>
      </c>
      <c r="I15" s="131">
        <f>SUM(I16,I17,I18)</f>
        <v>0</v>
      </c>
      <c r="J15" s="131">
        <f t="shared" ref="J15:P15" si="3">SUM(J16,J17,J18)</f>
        <v>0</v>
      </c>
      <c r="K15" s="131">
        <f t="shared" si="3"/>
        <v>0</v>
      </c>
      <c r="L15" s="131">
        <f t="shared" si="3"/>
        <v>0</v>
      </c>
      <c r="M15" s="131">
        <f t="shared" si="3"/>
        <v>0</v>
      </c>
      <c r="N15" s="131">
        <f t="shared" si="3"/>
        <v>0</v>
      </c>
      <c r="O15" s="131">
        <f t="shared" si="3"/>
        <v>0</v>
      </c>
      <c r="P15" s="133">
        <f t="shared" si="3"/>
        <v>0</v>
      </c>
      <c r="Q15" s="42"/>
    </row>
    <row r="16" spans="1:17" ht="15" x14ac:dyDescent="0.2">
      <c r="A16" s="42"/>
      <c r="B16" s="64"/>
      <c r="C16" s="65" t="s">
        <v>2</v>
      </c>
      <c r="D16" s="65" t="s">
        <v>7</v>
      </c>
      <c r="E16" s="66" t="s">
        <v>8</v>
      </c>
      <c r="F16" s="348">
        <v>0</v>
      </c>
      <c r="G16" s="124">
        <v>0</v>
      </c>
      <c r="H16" s="125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3">
        <v>0</v>
      </c>
      <c r="Q16" s="42"/>
    </row>
    <row r="17" spans="1:17" ht="15" x14ac:dyDescent="0.2">
      <c r="A17" s="42"/>
      <c r="B17" s="64"/>
      <c r="C17" s="65" t="s">
        <v>4</v>
      </c>
      <c r="D17" s="65" t="s">
        <v>9</v>
      </c>
      <c r="E17" s="66" t="s">
        <v>10</v>
      </c>
      <c r="F17" s="348">
        <v>0</v>
      </c>
      <c r="G17" s="124">
        <v>0</v>
      </c>
      <c r="H17" s="125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3">
        <v>0</v>
      </c>
      <c r="Q17" s="42"/>
    </row>
    <row r="18" spans="1:17" ht="15" x14ac:dyDescent="0.2">
      <c r="A18" s="42"/>
      <c r="B18" s="149"/>
      <c r="C18" s="150" t="s">
        <v>11</v>
      </c>
      <c r="D18" s="150" t="s">
        <v>12</v>
      </c>
      <c r="E18" s="151" t="s">
        <v>13</v>
      </c>
      <c r="F18" s="349">
        <v>0</v>
      </c>
      <c r="G18" s="227">
        <v>0</v>
      </c>
      <c r="H18" s="228">
        <v>0</v>
      </c>
      <c r="I18" s="223">
        <v>0</v>
      </c>
      <c r="J18" s="223">
        <v>0</v>
      </c>
      <c r="K18" s="223">
        <v>0</v>
      </c>
      <c r="L18" s="223">
        <v>0</v>
      </c>
      <c r="M18" s="223">
        <v>0</v>
      </c>
      <c r="N18" s="223">
        <v>0</v>
      </c>
      <c r="O18" s="223">
        <v>0</v>
      </c>
      <c r="P18" s="224">
        <v>0</v>
      </c>
      <c r="Q18" s="42"/>
    </row>
    <row r="19" spans="1:17" ht="15" x14ac:dyDescent="0.2">
      <c r="A19" s="42"/>
      <c r="B19" s="83"/>
      <c r="C19" s="83"/>
      <c r="D19" s="43"/>
      <c r="E19" s="43"/>
      <c r="F19" s="152"/>
      <c r="G19" s="153"/>
      <c r="H19" s="154"/>
      <c r="I19" s="153"/>
      <c r="J19" s="153"/>
      <c r="K19" s="153"/>
      <c r="L19" s="153"/>
      <c r="M19" s="153"/>
      <c r="N19" s="153"/>
      <c r="O19" s="153"/>
      <c r="P19" s="153"/>
      <c r="Q19" s="42"/>
    </row>
    <row r="20" spans="1:17" ht="15" x14ac:dyDescent="0.2">
      <c r="A20" s="42"/>
      <c r="B20" s="127" t="s">
        <v>14</v>
      </c>
      <c r="C20" s="128" t="s">
        <v>15</v>
      </c>
      <c r="D20" s="129"/>
      <c r="E20" s="130"/>
      <c r="F20" s="155">
        <f t="shared" ref="F20:P20" si="4">F8-F15</f>
        <v>0</v>
      </c>
      <c r="G20" s="131">
        <f t="shared" si="4"/>
        <v>0</v>
      </c>
      <c r="H20" s="132">
        <f t="shared" si="4"/>
        <v>0</v>
      </c>
      <c r="I20" s="131">
        <f t="shared" si="4"/>
        <v>0</v>
      </c>
      <c r="J20" s="131">
        <f t="shared" si="4"/>
        <v>0</v>
      </c>
      <c r="K20" s="131">
        <f t="shared" si="4"/>
        <v>0</v>
      </c>
      <c r="L20" s="131">
        <f t="shared" si="4"/>
        <v>0</v>
      </c>
      <c r="M20" s="131">
        <f t="shared" si="4"/>
        <v>0</v>
      </c>
      <c r="N20" s="131">
        <f t="shared" si="4"/>
        <v>0</v>
      </c>
      <c r="O20" s="131">
        <f t="shared" si="4"/>
        <v>0</v>
      </c>
      <c r="P20" s="133">
        <f t="shared" si="4"/>
        <v>0</v>
      </c>
      <c r="Q20" s="42"/>
    </row>
    <row r="21" spans="1:17" ht="14.25" x14ac:dyDescent="0.2">
      <c r="A21" s="42"/>
      <c r="B21" s="156"/>
      <c r="C21" s="150"/>
      <c r="D21" s="150" t="s">
        <v>16</v>
      </c>
      <c r="E21" s="157" t="s">
        <v>159</v>
      </c>
      <c r="F21" s="158" t="e">
        <f t="shared" ref="F21:P21" si="5">F20/F9</f>
        <v>#DIV/0!</v>
      </c>
      <c r="G21" s="387" t="e">
        <f t="shared" si="5"/>
        <v>#DIV/0!</v>
      </c>
      <c r="H21" s="388" t="e">
        <f t="shared" si="5"/>
        <v>#DIV/0!</v>
      </c>
      <c r="I21" s="387" t="e">
        <f t="shared" si="5"/>
        <v>#DIV/0!</v>
      </c>
      <c r="J21" s="387" t="e">
        <f t="shared" si="5"/>
        <v>#DIV/0!</v>
      </c>
      <c r="K21" s="387" t="e">
        <f t="shared" si="5"/>
        <v>#DIV/0!</v>
      </c>
      <c r="L21" s="387" t="e">
        <f t="shared" si="5"/>
        <v>#DIV/0!</v>
      </c>
      <c r="M21" s="387" t="e">
        <f t="shared" si="5"/>
        <v>#DIV/0!</v>
      </c>
      <c r="N21" s="387" t="e">
        <f t="shared" si="5"/>
        <v>#DIV/0!</v>
      </c>
      <c r="O21" s="387" t="e">
        <f t="shared" si="5"/>
        <v>#DIV/0!</v>
      </c>
      <c r="P21" s="389" t="e">
        <f t="shared" si="5"/>
        <v>#DIV/0!</v>
      </c>
      <c r="Q21" s="42"/>
    </row>
    <row r="22" spans="1:17" ht="15" x14ac:dyDescent="0.2">
      <c r="A22" s="42"/>
      <c r="B22" s="83"/>
      <c r="C22" s="43"/>
      <c r="D22" s="43"/>
      <c r="E22" s="43"/>
      <c r="F22" s="159"/>
      <c r="G22" s="43"/>
      <c r="H22" s="43"/>
      <c r="I22" s="160"/>
      <c r="J22" s="43"/>
      <c r="K22" s="43"/>
      <c r="L22" s="43"/>
      <c r="M22" s="43"/>
      <c r="N22" s="43"/>
      <c r="O22" s="43"/>
      <c r="P22" s="43"/>
      <c r="Q22" s="42"/>
    </row>
    <row r="23" spans="1:17" ht="15" x14ac:dyDescent="0.2">
      <c r="A23" s="42"/>
      <c r="B23" s="127" t="s">
        <v>17</v>
      </c>
      <c r="C23" s="128" t="s">
        <v>18</v>
      </c>
      <c r="D23" s="129"/>
      <c r="E23" s="130"/>
      <c r="F23" s="161">
        <f t="shared" ref="F23:P23" si="6">SUM(F24:F27)</f>
        <v>0</v>
      </c>
      <c r="G23" s="162">
        <f t="shared" si="6"/>
        <v>0</v>
      </c>
      <c r="H23" s="163">
        <f t="shared" si="6"/>
        <v>0</v>
      </c>
      <c r="I23" s="162">
        <f t="shared" si="6"/>
        <v>0</v>
      </c>
      <c r="J23" s="162">
        <f t="shared" si="6"/>
        <v>0</v>
      </c>
      <c r="K23" s="162">
        <f t="shared" si="6"/>
        <v>0</v>
      </c>
      <c r="L23" s="162">
        <f t="shared" si="6"/>
        <v>0</v>
      </c>
      <c r="M23" s="162">
        <f t="shared" si="6"/>
        <v>0</v>
      </c>
      <c r="N23" s="162">
        <f t="shared" si="6"/>
        <v>0</v>
      </c>
      <c r="O23" s="162">
        <f t="shared" si="6"/>
        <v>0</v>
      </c>
      <c r="P23" s="164">
        <f t="shared" si="6"/>
        <v>0</v>
      </c>
      <c r="Q23" s="42"/>
    </row>
    <row r="24" spans="1:17" ht="15" x14ac:dyDescent="0.2">
      <c r="A24" s="42"/>
      <c r="B24" s="64"/>
      <c r="C24" s="65" t="s">
        <v>2</v>
      </c>
      <c r="D24" s="65" t="s">
        <v>19</v>
      </c>
      <c r="E24" s="66" t="s">
        <v>20</v>
      </c>
      <c r="F24" s="348">
        <v>0</v>
      </c>
      <c r="G24" s="124">
        <v>0</v>
      </c>
      <c r="H24" s="125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3">
        <v>0</v>
      </c>
      <c r="Q24" s="42"/>
    </row>
    <row r="25" spans="1:17" ht="15" x14ac:dyDescent="0.2">
      <c r="A25" s="42"/>
      <c r="B25" s="64"/>
      <c r="C25" s="65" t="s">
        <v>4</v>
      </c>
      <c r="D25" s="65" t="s">
        <v>21</v>
      </c>
      <c r="E25" s="66" t="s">
        <v>22</v>
      </c>
      <c r="F25" s="348">
        <v>0</v>
      </c>
      <c r="G25" s="124">
        <v>0</v>
      </c>
      <c r="H25" s="125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3">
        <v>0</v>
      </c>
      <c r="Q25" s="42"/>
    </row>
    <row r="26" spans="1:17" ht="15" x14ac:dyDescent="0.2">
      <c r="A26" s="42"/>
      <c r="B26" s="64"/>
      <c r="C26" s="65" t="s">
        <v>11</v>
      </c>
      <c r="D26" s="65" t="s">
        <v>23</v>
      </c>
      <c r="E26" s="66" t="s">
        <v>24</v>
      </c>
      <c r="F26" s="348">
        <v>0</v>
      </c>
      <c r="G26" s="124">
        <v>0</v>
      </c>
      <c r="H26" s="125">
        <v>0</v>
      </c>
      <c r="I26" s="112">
        <v>0</v>
      </c>
      <c r="J26" s="112">
        <v>0</v>
      </c>
      <c r="K26" s="112">
        <v>0</v>
      </c>
      <c r="L26" s="112">
        <v>0</v>
      </c>
      <c r="M26" s="112">
        <v>0</v>
      </c>
      <c r="N26" s="112">
        <v>0</v>
      </c>
      <c r="O26" s="112">
        <v>0</v>
      </c>
      <c r="P26" s="113">
        <v>0</v>
      </c>
      <c r="Q26" s="42"/>
    </row>
    <row r="27" spans="1:17" ht="15" x14ac:dyDescent="0.2">
      <c r="A27" s="42"/>
      <c r="B27" s="149"/>
      <c r="C27" s="150" t="s">
        <v>25</v>
      </c>
      <c r="D27" s="150" t="s">
        <v>26</v>
      </c>
      <c r="E27" s="151" t="s">
        <v>27</v>
      </c>
      <c r="F27" s="349">
        <v>0</v>
      </c>
      <c r="G27" s="227">
        <v>0</v>
      </c>
      <c r="H27" s="228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3">
        <v>0</v>
      </c>
      <c r="Q27" s="42"/>
    </row>
    <row r="28" spans="1:17" ht="15" x14ac:dyDescent="0.2">
      <c r="A28" s="42"/>
      <c r="B28" s="165"/>
      <c r="C28" s="160" t="s">
        <v>212</v>
      </c>
      <c r="D28" s="160" t="s">
        <v>217</v>
      </c>
      <c r="E28" s="166" t="s">
        <v>218</v>
      </c>
      <c r="F28" s="351">
        <v>0</v>
      </c>
      <c r="G28" s="231">
        <v>0</v>
      </c>
      <c r="H28" s="232">
        <v>0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235">
        <v>0</v>
      </c>
      <c r="P28" s="236">
        <v>0</v>
      </c>
      <c r="Q28" s="42"/>
    </row>
    <row r="29" spans="1:17" ht="15" x14ac:dyDescent="0.2">
      <c r="A29" s="42"/>
      <c r="B29" s="143"/>
      <c r="C29" s="144"/>
      <c r="D29" s="144"/>
      <c r="E29" s="145"/>
      <c r="F29" s="167"/>
      <c r="G29" s="43"/>
      <c r="H29" s="144"/>
      <c r="I29" s="43"/>
      <c r="J29" s="43"/>
      <c r="K29" s="43"/>
      <c r="L29" s="43"/>
      <c r="M29" s="43"/>
      <c r="N29" s="43"/>
      <c r="O29" s="43"/>
      <c r="P29" s="144"/>
      <c r="Q29" s="42"/>
    </row>
    <row r="30" spans="1:17" ht="15" x14ac:dyDescent="0.2">
      <c r="A30" s="42"/>
      <c r="B30" s="127" t="s">
        <v>28</v>
      </c>
      <c r="C30" s="128" t="s">
        <v>29</v>
      </c>
      <c r="D30" s="129"/>
      <c r="E30" s="130"/>
      <c r="F30" s="161">
        <f>F20-F23-F35</f>
        <v>0</v>
      </c>
      <c r="G30" s="161">
        <f t="shared" ref="G30:P30" si="7">G20-G23-G35</f>
        <v>0</v>
      </c>
      <c r="H30" s="168">
        <f t="shared" si="7"/>
        <v>0</v>
      </c>
      <c r="I30" s="161">
        <f t="shared" si="7"/>
        <v>0</v>
      </c>
      <c r="J30" s="161">
        <f t="shared" si="7"/>
        <v>0</v>
      </c>
      <c r="K30" s="161">
        <f t="shared" si="7"/>
        <v>0</v>
      </c>
      <c r="L30" s="161">
        <f t="shared" si="7"/>
        <v>0</v>
      </c>
      <c r="M30" s="161">
        <f t="shared" si="7"/>
        <v>0</v>
      </c>
      <c r="N30" s="161">
        <f t="shared" si="7"/>
        <v>0</v>
      </c>
      <c r="O30" s="161">
        <f t="shared" si="7"/>
        <v>0</v>
      </c>
      <c r="P30" s="133">
        <f t="shared" si="7"/>
        <v>0</v>
      </c>
      <c r="Q30" s="42"/>
    </row>
    <row r="31" spans="1:17" s="173" customFormat="1" ht="14.25" x14ac:dyDescent="0.2">
      <c r="A31" s="169"/>
      <c r="B31" s="170"/>
      <c r="C31" s="171"/>
      <c r="D31" s="150" t="s">
        <v>160</v>
      </c>
      <c r="E31" s="157" t="s">
        <v>159</v>
      </c>
      <c r="F31" s="172" t="e">
        <f t="shared" ref="F31:P31" si="8">F30/F8</f>
        <v>#DIV/0!</v>
      </c>
      <c r="G31" s="390" t="e">
        <f t="shared" si="8"/>
        <v>#DIV/0!</v>
      </c>
      <c r="H31" s="391" t="e">
        <f t="shared" si="8"/>
        <v>#DIV/0!</v>
      </c>
      <c r="I31" s="390" t="e">
        <f t="shared" si="8"/>
        <v>#DIV/0!</v>
      </c>
      <c r="J31" s="390" t="e">
        <f t="shared" si="8"/>
        <v>#DIV/0!</v>
      </c>
      <c r="K31" s="390" t="e">
        <f t="shared" si="8"/>
        <v>#DIV/0!</v>
      </c>
      <c r="L31" s="390" t="e">
        <f t="shared" si="8"/>
        <v>#DIV/0!</v>
      </c>
      <c r="M31" s="390" t="e">
        <f t="shared" si="8"/>
        <v>#DIV/0!</v>
      </c>
      <c r="N31" s="390" t="e">
        <f t="shared" si="8"/>
        <v>#DIV/0!</v>
      </c>
      <c r="O31" s="390" t="e">
        <f t="shared" si="8"/>
        <v>#DIV/0!</v>
      </c>
      <c r="P31" s="392" t="e">
        <f t="shared" si="8"/>
        <v>#DIV/0!</v>
      </c>
      <c r="Q31" s="169"/>
    </row>
    <row r="32" spans="1:17" s="173" customFormat="1" ht="14.25" x14ac:dyDescent="0.2">
      <c r="A32" s="169"/>
      <c r="B32" s="174"/>
      <c r="C32" s="175"/>
      <c r="D32" s="175"/>
      <c r="E32" s="176"/>
      <c r="F32" s="177"/>
      <c r="G32" s="178"/>
      <c r="H32" s="179"/>
      <c r="I32" s="178"/>
      <c r="J32" s="178"/>
      <c r="K32" s="178"/>
      <c r="L32" s="178"/>
      <c r="M32" s="178"/>
      <c r="N32" s="178"/>
      <c r="O32" s="178"/>
      <c r="P32" s="178"/>
      <c r="Q32" s="169"/>
    </row>
    <row r="33" spans="1:17" ht="15" x14ac:dyDescent="0.2">
      <c r="A33" s="42"/>
      <c r="B33" s="180" t="s">
        <v>30</v>
      </c>
      <c r="C33" s="181" t="s">
        <v>31</v>
      </c>
      <c r="D33" s="182"/>
      <c r="E33" s="183" t="s">
        <v>32</v>
      </c>
      <c r="F33" s="352">
        <v>0</v>
      </c>
      <c r="G33" s="233">
        <v>0</v>
      </c>
      <c r="H33" s="234">
        <v>0</v>
      </c>
      <c r="I33" s="235">
        <v>0</v>
      </c>
      <c r="J33" s="235">
        <v>0</v>
      </c>
      <c r="K33" s="235">
        <v>0</v>
      </c>
      <c r="L33" s="235">
        <v>0</v>
      </c>
      <c r="M33" s="235">
        <v>0</v>
      </c>
      <c r="N33" s="235">
        <v>0</v>
      </c>
      <c r="O33" s="235">
        <v>0</v>
      </c>
      <c r="P33" s="236">
        <v>0</v>
      </c>
      <c r="Q33" s="42"/>
    </row>
    <row r="34" spans="1:17" ht="15" x14ac:dyDescent="0.2">
      <c r="A34" s="42"/>
      <c r="B34" s="143"/>
      <c r="C34" s="83"/>
      <c r="D34" s="83"/>
      <c r="E34" s="176"/>
      <c r="F34" s="184"/>
      <c r="G34" s="43"/>
      <c r="H34" s="43"/>
      <c r="I34" s="185"/>
      <c r="J34" s="43"/>
      <c r="K34" s="43"/>
      <c r="L34" s="43"/>
      <c r="M34" s="43"/>
      <c r="N34" s="43"/>
      <c r="O34" s="43"/>
      <c r="P34" s="43"/>
      <c r="Q34" s="42"/>
    </row>
    <row r="35" spans="1:17" ht="15" x14ac:dyDescent="0.2">
      <c r="A35" s="42"/>
      <c r="B35" s="180" t="s">
        <v>213</v>
      </c>
      <c r="C35" s="181" t="s">
        <v>214</v>
      </c>
      <c r="D35" s="182"/>
      <c r="E35" s="183" t="s">
        <v>33</v>
      </c>
      <c r="F35" s="352">
        <v>0</v>
      </c>
      <c r="G35" s="233">
        <v>0</v>
      </c>
      <c r="H35" s="234">
        <v>0</v>
      </c>
      <c r="I35" s="235">
        <v>0</v>
      </c>
      <c r="J35" s="235">
        <v>0</v>
      </c>
      <c r="K35" s="235">
        <v>0</v>
      </c>
      <c r="L35" s="235">
        <v>0</v>
      </c>
      <c r="M35" s="235">
        <v>0</v>
      </c>
      <c r="N35" s="235">
        <v>0</v>
      </c>
      <c r="O35" s="235">
        <v>0</v>
      </c>
      <c r="P35" s="236">
        <v>0</v>
      </c>
      <c r="Q35" s="42"/>
    </row>
    <row r="36" spans="1:17" ht="15" x14ac:dyDescent="0.2">
      <c r="A36" s="42"/>
      <c r="B36" s="143"/>
      <c r="C36" s="83"/>
      <c r="D36" s="83"/>
      <c r="E36" s="176"/>
      <c r="F36" s="167"/>
      <c r="G36" s="43"/>
      <c r="H36" s="43"/>
      <c r="I36" s="144"/>
      <c r="J36" s="43"/>
      <c r="K36" s="43"/>
      <c r="L36" s="43"/>
      <c r="M36" s="43"/>
      <c r="N36" s="43"/>
      <c r="O36" s="43"/>
      <c r="P36" s="43"/>
      <c r="Q36" s="42"/>
    </row>
    <row r="37" spans="1:17" ht="15" x14ac:dyDescent="0.2">
      <c r="A37" s="42"/>
      <c r="B37" s="127" t="s">
        <v>34</v>
      </c>
      <c r="C37" s="128" t="s">
        <v>35</v>
      </c>
      <c r="D37" s="129"/>
      <c r="E37" s="130"/>
      <c r="F37" s="161">
        <f t="shared" ref="F37:P37" si="9">F30-F33</f>
        <v>0</v>
      </c>
      <c r="G37" s="161">
        <f t="shared" si="9"/>
        <v>0</v>
      </c>
      <c r="H37" s="168">
        <f t="shared" si="9"/>
        <v>0</v>
      </c>
      <c r="I37" s="162">
        <f t="shared" si="9"/>
        <v>0</v>
      </c>
      <c r="J37" s="162">
        <f t="shared" si="9"/>
        <v>0</v>
      </c>
      <c r="K37" s="162">
        <f t="shared" si="9"/>
        <v>0</v>
      </c>
      <c r="L37" s="162">
        <f t="shared" si="9"/>
        <v>0</v>
      </c>
      <c r="M37" s="162">
        <f t="shared" si="9"/>
        <v>0</v>
      </c>
      <c r="N37" s="162">
        <f t="shared" si="9"/>
        <v>0</v>
      </c>
      <c r="O37" s="162">
        <f t="shared" si="9"/>
        <v>0</v>
      </c>
      <c r="P37" s="164">
        <f t="shared" si="9"/>
        <v>0</v>
      </c>
      <c r="Q37" s="42"/>
    </row>
    <row r="38" spans="1:17" ht="15" x14ac:dyDescent="0.2">
      <c r="A38" s="42"/>
      <c r="B38" s="149"/>
      <c r="C38" s="150"/>
      <c r="D38" s="150" t="s">
        <v>161</v>
      </c>
      <c r="E38" s="151" t="s">
        <v>159</v>
      </c>
      <c r="F38" s="172" t="e">
        <f t="shared" ref="F38:P38" si="10">F37/F8</f>
        <v>#DIV/0!</v>
      </c>
      <c r="G38" s="390" t="e">
        <f t="shared" si="10"/>
        <v>#DIV/0!</v>
      </c>
      <c r="H38" s="391" t="e">
        <f t="shared" si="10"/>
        <v>#DIV/0!</v>
      </c>
      <c r="I38" s="390" t="e">
        <f t="shared" si="10"/>
        <v>#DIV/0!</v>
      </c>
      <c r="J38" s="390" t="e">
        <f t="shared" si="10"/>
        <v>#DIV/0!</v>
      </c>
      <c r="K38" s="390" t="e">
        <f t="shared" si="10"/>
        <v>#DIV/0!</v>
      </c>
      <c r="L38" s="390" t="e">
        <f t="shared" si="10"/>
        <v>#DIV/0!</v>
      </c>
      <c r="M38" s="390" t="e">
        <f t="shared" si="10"/>
        <v>#DIV/0!</v>
      </c>
      <c r="N38" s="390" t="e">
        <f t="shared" si="10"/>
        <v>#DIV/0!</v>
      </c>
      <c r="O38" s="390" t="e">
        <f t="shared" si="10"/>
        <v>#DIV/0!</v>
      </c>
      <c r="P38" s="392" t="e">
        <f t="shared" si="10"/>
        <v>#DIV/0!</v>
      </c>
      <c r="Q38" s="42"/>
    </row>
    <row r="39" spans="1:17" ht="15" x14ac:dyDescent="0.2">
      <c r="A39" s="42"/>
      <c r="B39" s="83"/>
      <c r="C39" s="43"/>
      <c r="D39" s="43"/>
      <c r="E39" s="176"/>
      <c r="F39" s="177"/>
      <c r="G39" s="178"/>
      <c r="H39" s="179"/>
      <c r="I39" s="178"/>
      <c r="J39" s="178"/>
      <c r="K39" s="178"/>
      <c r="L39" s="178"/>
      <c r="M39" s="178"/>
      <c r="N39" s="178"/>
      <c r="O39" s="178"/>
      <c r="P39" s="178"/>
      <c r="Q39" s="42"/>
    </row>
    <row r="40" spans="1:17" ht="15" x14ac:dyDescent="0.2">
      <c r="A40" s="42"/>
      <c r="B40" s="127" t="s">
        <v>36</v>
      </c>
      <c r="C40" s="128" t="s">
        <v>37</v>
      </c>
      <c r="D40" s="129"/>
      <c r="E40" s="186" t="s">
        <v>38</v>
      </c>
      <c r="F40" s="353">
        <v>0</v>
      </c>
      <c r="G40" s="237">
        <v>0</v>
      </c>
      <c r="H40" s="238">
        <v>0</v>
      </c>
      <c r="I40" s="239">
        <v>0</v>
      </c>
      <c r="J40" s="239">
        <v>0</v>
      </c>
      <c r="K40" s="239">
        <v>0</v>
      </c>
      <c r="L40" s="239">
        <v>0</v>
      </c>
      <c r="M40" s="239">
        <v>0</v>
      </c>
      <c r="N40" s="239">
        <v>0</v>
      </c>
      <c r="O40" s="239">
        <v>0</v>
      </c>
      <c r="P40" s="240">
        <v>0</v>
      </c>
      <c r="Q40" s="42"/>
    </row>
    <row r="41" spans="1:17" ht="15" x14ac:dyDescent="0.2">
      <c r="A41" s="42"/>
      <c r="B41" s="73" t="s">
        <v>39</v>
      </c>
      <c r="C41" s="74" t="s">
        <v>40</v>
      </c>
      <c r="D41" s="187"/>
      <c r="E41" s="188" t="s">
        <v>41</v>
      </c>
      <c r="F41" s="349">
        <v>0</v>
      </c>
      <c r="G41" s="227">
        <v>0</v>
      </c>
      <c r="H41" s="228">
        <v>0</v>
      </c>
      <c r="I41" s="229">
        <v>0</v>
      </c>
      <c r="J41" s="229">
        <v>0</v>
      </c>
      <c r="K41" s="229">
        <v>0</v>
      </c>
      <c r="L41" s="229">
        <v>0</v>
      </c>
      <c r="M41" s="229">
        <v>0</v>
      </c>
      <c r="N41" s="229">
        <v>0</v>
      </c>
      <c r="O41" s="229">
        <v>0</v>
      </c>
      <c r="P41" s="230">
        <v>0</v>
      </c>
      <c r="Q41" s="42"/>
    </row>
    <row r="42" spans="1:17" ht="15" x14ac:dyDescent="0.2">
      <c r="A42" s="42"/>
      <c r="B42" s="143"/>
      <c r="C42" s="83"/>
      <c r="D42" s="43"/>
      <c r="E42" s="176"/>
      <c r="F42" s="152"/>
      <c r="G42" s="153"/>
      <c r="H42" s="153"/>
      <c r="I42" s="154"/>
      <c r="J42" s="153"/>
      <c r="K42" s="153"/>
      <c r="L42" s="153"/>
      <c r="M42" s="153"/>
      <c r="N42" s="153"/>
      <c r="O42" s="153"/>
      <c r="P42" s="153"/>
      <c r="Q42" s="42"/>
    </row>
    <row r="43" spans="1:17" ht="15" x14ac:dyDescent="0.2">
      <c r="A43" s="42"/>
      <c r="B43" s="189"/>
      <c r="C43" s="190" t="s">
        <v>164</v>
      </c>
      <c r="D43" s="191"/>
      <c r="E43" s="192" t="s">
        <v>168</v>
      </c>
      <c r="F43" s="354">
        <v>0</v>
      </c>
      <c r="G43" s="237">
        <v>0</v>
      </c>
      <c r="H43" s="238">
        <v>0</v>
      </c>
      <c r="I43" s="239">
        <v>0</v>
      </c>
      <c r="J43" s="239">
        <v>0</v>
      </c>
      <c r="K43" s="239">
        <v>0</v>
      </c>
      <c r="L43" s="239">
        <v>0</v>
      </c>
      <c r="M43" s="239">
        <v>0</v>
      </c>
      <c r="N43" s="239">
        <v>0</v>
      </c>
      <c r="O43" s="239">
        <v>0</v>
      </c>
      <c r="P43" s="240">
        <v>0</v>
      </c>
      <c r="Q43" s="42"/>
    </row>
    <row r="44" spans="1:17" ht="15" x14ac:dyDescent="0.2">
      <c r="A44" s="42"/>
      <c r="B44" s="64"/>
      <c r="C44" s="193" t="s">
        <v>165</v>
      </c>
      <c r="D44" s="65"/>
      <c r="E44" s="66" t="s">
        <v>169</v>
      </c>
      <c r="F44" s="348">
        <v>0</v>
      </c>
      <c r="G44" s="124">
        <v>0</v>
      </c>
      <c r="H44" s="125">
        <v>0</v>
      </c>
      <c r="I44" s="225">
        <v>0</v>
      </c>
      <c r="J44" s="225">
        <v>0</v>
      </c>
      <c r="K44" s="225">
        <v>0</v>
      </c>
      <c r="L44" s="225">
        <v>0</v>
      </c>
      <c r="M44" s="225">
        <v>0</v>
      </c>
      <c r="N44" s="225">
        <v>0</v>
      </c>
      <c r="O44" s="225">
        <v>0</v>
      </c>
      <c r="P44" s="226">
        <v>0</v>
      </c>
      <c r="Q44" s="42"/>
    </row>
    <row r="45" spans="1:17" ht="15" x14ac:dyDescent="0.2">
      <c r="A45" s="42"/>
      <c r="B45" s="64"/>
      <c r="C45" s="193" t="s">
        <v>166</v>
      </c>
      <c r="D45" s="65"/>
      <c r="E45" s="66" t="s">
        <v>170</v>
      </c>
      <c r="F45" s="348">
        <v>0</v>
      </c>
      <c r="G45" s="124">
        <v>0</v>
      </c>
      <c r="H45" s="125">
        <v>0</v>
      </c>
      <c r="I45" s="225">
        <v>0</v>
      </c>
      <c r="J45" s="225">
        <v>0</v>
      </c>
      <c r="K45" s="225">
        <v>0</v>
      </c>
      <c r="L45" s="225">
        <v>0</v>
      </c>
      <c r="M45" s="225">
        <v>0</v>
      </c>
      <c r="N45" s="225">
        <v>0</v>
      </c>
      <c r="O45" s="225">
        <v>0</v>
      </c>
      <c r="P45" s="226">
        <v>0</v>
      </c>
      <c r="Q45" s="42"/>
    </row>
    <row r="46" spans="1:17" ht="15" x14ac:dyDescent="0.2">
      <c r="A46" s="42"/>
      <c r="B46" s="149"/>
      <c r="C46" s="194" t="s">
        <v>167</v>
      </c>
      <c r="D46" s="150"/>
      <c r="E46" s="151" t="s">
        <v>171</v>
      </c>
      <c r="F46" s="349">
        <v>0</v>
      </c>
      <c r="G46" s="227">
        <v>0</v>
      </c>
      <c r="H46" s="228">
        <v>0</v>
      </c>
      <c r="I46" s="229">
        <v>0</v>
      </c>
      <c r="J46" s="229">
        <v>0</v>
      </c>
      <c r="K46" s="229">
        <v>0</v>
      </c>
      <c r="L46" s="229">
        <v>0</v>
      </c>
      <c r="M46" s="229">
        <v>0</v>
      </c>
      <c r="N46" s="229">
        <v>0</v>
      </c>
      <c r="O46" s="229">
        <v>0</v>
      </c>
      <c r="P46" s="230">
        <v>0</v>
      </c>
      <c r="Q46" s="42"/>
    </row>
    <row r="47" spans="1:17" ht="15" x14ac:dyDescent="0.2">
      <c r="A47" s="42"/>
      <c r="B47" s="83"/>
      <c r="C47" s="43"/>
      <c r="D47" s="43"/>
      <c r="E47" s="176"/>
      <c r="F47" s="159"/>
      <c r="G47" s="43"/>
      <c r="H47" s="43"/>
      <c r="I47" s="160"/>
      <c r="J47" s="43"/>
      <c r="K47" s="43"/>
      <c r="L47" s="43"/>
      <c r="M47" s="43"/>
      <c r="N47" s="43"/>
      <c r="O47" s="43"/>
      <c r="P47" s="43"/>
      <c r="Q47" s="42"/>
    </row>
    <row r="48" spans="1:17" ht="15" x14ac:dyDescent="0.2">
      <c r="A48" s="42"/>
      <c r="B48" s="180" t="s">
        <v>42</v>
      </c>
      <c r="C48" s="181" t="s">
        <v>43</v>
      </c>
      <c r="D48" s="182"/>
      <c r="E48" s="195"/>
      <c r="F48" s="196">
        <f t="shared" ref="F48:P48" si="11">F8+F40+F43+F44</f>
        <v>0</v>
      </c>
      <c r="G48" s="196">
        <f t="shared" ref="G48" si="12">G8+G40+G43+G44</f>
        <v>0</v>
      </c>
      <c r="H48" s="197">
        <f t="shared" si="11"/>
        <v>0</v>
      </c>
      <c r="I48" s="196">
        <f t="shared" si="11"/>
        <v>0</v>
      </c>
      <c r="J48" s="196">
        <f t="shared" si="11"/>
        <v>0</v>
      </c>
      <c r="K48" s="196">
        <f t="shared" si="11"/>
        <v>0</v>
      </c>
      <c r="L48" s="196">
        <f t="shared" si="11"/>
        <v>0</v>
      </c>
      <c r="M48" s="196">
        <f t="shared" si="11"/>
        <v>0</v>
      </c>
      <c r="N48" s="196">
        <f t="shared" si="11"/>
        <v>0</v>
      </c>
      <c r="O48" s="196">
        <f t="shared" si="11"/>
        <v>0</v>
      </c>
      <c r="P48" s="198">
        <f t="shared" si="11"/>
        <v>0</v>
      </c>
      <c r="Q48" s="42"/>
    </row>
    <row r="49" spans="1:17" ht="15" x14ac:dyDescent="0.2">
      <c r="A49" s="42"/>
      <c r="B49" s="73" t="s">
        <v>44</v>
      </c>
      <c r="C49" s="74" t="s">
        <v>45</v>
      </c>
      <c r="D49" s="187"/>
      <c r="E49" s="199"/>
      <c r="F49" s="200">
        <f>F15+F23+F33+F35+F41+F45+F46</f>
        <v>0</v>
      </c>
      <c r="G49" s="200">
        <f t="shared" ref="G49" si="13">G15+G23+G33+G35+G41+G45+G46</f>
        <v>0</v>
      </c>
      <c r="H49" s="197">
        <f t="shared" ref="H49:P49" si="14">H15+H23+H33+H35+H41+H45+H46</f>
        <v>0</v>
      </c>
      <c r="I49" s="200">
        <f t="shared" si="14"/>
        <v>0</v>
      </c>
      <c r="J49" s="200">
        <f t="shared" si="14"/>
        <v>0</v>
      </c>
      <c r="K49" s="200">
        <f t="shared" si="14"/>
        <v>0</v>
      </c>
      <c r="L49" s="200">
        <f t="shared" si="14"/>
        <v>0</v>
      </c>
      <c r="M49" s="200">
        <f t="shared" si="14"/>
        <v>0</v>
      </c>
      <c r="N49" s="200">
        <f t="shared" si="14"/>
        <v>0</v>
      </c>
      <c r="O49" s="200">
        <f t="shared" si="14"/>
        <v>0</v>
      </c>
      <c r="P49" s="198">
        <f t="shared" si="14"/>
        <v>0</v>
      </c>
      <c r="Q49" s="42"/>
    </row>
    <row r="50" spans="1:17" ht="15" x14ac:dyDescent="0.2">
      <c r="A50" s="42"/>
      <c r="B50" s="201"/>
      <c r="C50" s="160"/>
      <c r="D50" s="160"/>
      <c r="E50" s="202"/>
      <c r="F50" s="159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42"/>
    </row>
    <row r="51" spans="1:17" ht="15" x14ac:dyDescent="0.2">
      <c r="A51" s="42"/>
      <c r="B51" s="180" t="s">
        <v>46</v>
      </c>
      <c r="C51" s="181" t="s">
        <v>47</v>
      </c>
      <c r="D51" s="182"/>
      <c r="E51" s="195"/>
      <c r="F51" s="196">
        <f>IF(F48&gt;F49,F48-F49,0)</f>
        <v>0</v>
      </c>
      <c r="G51" s="196">
        <f t="shared" ref="G51:P51" si="15">IF(G48&gt;G49,G48-G49,0)</f>
        <v>0</v>
      </c>
      <c r="H51" s="197">
        <f t="shared" si="15"/>
        <v>0</v>
      </c>
      <c r="I51" s="196">
        <f t="shared" si="15"/>
        <v>0</v>
      </c>
      <c r="J51" s="196">
        <f t="shared" si="15"/>
        <v>0</v>
      </c>
      <c r="K51" s="196">
        <f t="shared" si="15"/>
        <v>0</v>
      </c>
      <c r="L51" s="196">
        <f t="shared" si="15"/>
        <v>0</v>
      </c>
      <c r="M51" s="196">
        <f t="shared" si="15"/>
        <v>0</v>
      </c>
      <c r="N51" s="196">
        <f t="shared" si="15"/>
        <v>0</v>
      </c>
      <c r="O51" s="196">
        <f t="shared" si="15"/>
        <v>0</v>
      </c>
      <c r="P51" s="198">
        <f t="shared" si="15"/>
        <v>0</v>
      </c>
      <c r="Q51" s="42"/>
    </row>
    <row r="52" spans="1:17" ht="15" x14ac:dyDescent="0.2">
      <c r="A52" s="42"/>
      <c r="B52" s="48" t="s">
        <v>46</v>
      </c>
      <c r="C52" s="49" t="s">
        <v>48</v>
      </c>
      <c r="D52" s="203"/>
      <c r="E52" s="204"/>
      <c r="F52" s="205">
        <f>IF(F49&gt;F48,F49-F48,0)</f>
        <v>0</v>
      </c>
      <c r="G52" s="205">
        <f t="shared" ref="G52:P52" si="16">IF(G49&gt;G48,G49-G48,0)</f>
        <v>0</v>
      </c>
      <c r="H52" s="206">
        <f t="shared" si="16"/>
        <v>0</v>
      </c>
      <c r="I52" s="205">
        <f t="shared" si="16"/>
        <v>0</v>
      </c>
      <c r="J52" s="205">
        <f t="shared" si="16"/>
        <v>0</v>
      </c>
      <c r="K52" s="205">
        <f t="shared" si="16"/>
        <v>0</v>
      </c>
      <c r="L52" s="205">
        <f t="shared" si="16"/>
        <v>0</v>
      </c>
      <c r="M52" s="205">
        <f t="shared" si="16"/>
        <v>0</v>
      </c>
      <c r="N52" s="205">
        <f t="shared" si="16"/>
        <v>0</v>
      </c>
      <c r="O52" s="205">
        <f t="shared" si="16"/>
        <v>0</v>
      </c>
      <c r="P52" s="207">
        <f t="shared" si="16"/>
        <v>0</v>
      </c>
      <c r="Q52" s="42"/>
    </row>
    <row r="53" spans="1:17" ht="15" x14ac:dyDescent="0.2">
      <c r="A53" s="42"/>
      <c r="B53" s="64" t="s">
        <v>49</v>
      </c>
      <c r="C53" s="193" t="s">
        <v>50</v>
      </c>
      <c r="D53" s="65"/>
      <c r="E53" s="66" t="s">
        <v>51</v>
      </c>
      <c r="F53" s="350">
        <v>0</v>
      </c>
      <c r="G53" s="124">
        <v>0</v>
      </c>
      <c r="H53" s="125">
        <v>0</v>
      </c>
      <c r="I53" s="225">
        <v>0</v>
      </c>
      <c r="J53" s="225">
        <v>0</v>
      </c>
      <c r="K53" s="225">
        <v>0</v>
      </c>
      <c r="L53" s="225">
        <v>0</v>
      </c>
      <c r="M53" s="225">
        <v>0</v>
      </c>
      <c r="N53" s="225">
        <v>0</v>
      </c>
      <c r="O53" s="225">
        <v>0</v>
      </c>
      <c r="P53" s="226">
        <v>0</v>
      </c>
      <c r="Q53" s="42"/>
    </row>
    <row r="54" spans="1:17" ht="15.75" thickBot="1" x14ac:dyDescent="0.25">
      <c r="A54" s="42"/>
      <c r="B54" s="208" t="s">
        <v>52</v>
      </c>
      <c r="C54" s="209" t="s">
        <v>278</v>
      </c>
      <c r="D54" s="210"/>
      <c r="E54" s="211"/>
      <c r="F54" s="212">
        <f>F51-F53</f>
        <v>0</v>
      </c>
      <c r="G54" s="213">
        <f>IF(G51=0,-G52-G53,G51-G53)</f>
        <v>0</v>
      </c>
      <c r="H54" s="214">
        <f t="shared" ref="H54:P54" si="17">IF(H51=0,-H52-H53,H51-H53)</f>
        <v>0</v>
      </c>
      <c r="I54" s="213">
        <f t="shared" si="17"/>
        <v>0</v>
      </c>
      <c r="J54" s="213">
        <f t="shared" si="17"/>
        <v>0</v>
      </c>
      <c r="K54" s="213">
        <f t="shared" si="17"/>
        <v>0</v>
      </c>
      <c r="L54" s="213">
        <f t="shared" si="17"/>
        <v>0</v>
      </c>
      <c r="M54" s="213">
        <f t="shared" si="17"/>
        <v>0</v>
      </c>
      <c r="N54" s="213">
        <f t="shared" si="17"/>
        <v>0</v>
      </c>
      <c r="O54" s="213">
        <f t="shared" si="17"/>
        <v>0</v>
      </c>
      <c r="P54" s="215">
        <f t="shared" si="17"/>
        <v>0</v>
      </c>
      <c r="Q54" s="42"/>
    </row>
    <row r="55" spans="1:17" ht="15" thickTop="1" x14ac:dyDescent="0.2">
      <c r="A55" s="42"/>
      <c r="B55" s="156"/>
      <c r="C55" s="150"/>
      <c r="D55" s="150" t="s">
        <v>54</v>
      </c>
      <c r="E55" s="157" t="s">
        <v>159</v>
      </c>
      <c r="F55" s="216" t="e">
        <f>+F54/F8</f>
        <v>#DIV/0!</v>
      </c>
      <c r="G55" s="393" t="e">
        <f>+G54/G8</f>
        <v>#DIV/0!</v>
      </c>
      <c r="H55" s="394" t="e">
        <f>+H54/H8</f>
        <v>#DIV/0!</v>
      </c>
      <c r="I55" s="395" t="e">
        <f>+I54/I8</f>
        <v>#DIV/0!</v>
      </c>
      <c r="J55" s="395" t="e">
        <f t="shared" ref="J55:P55" si="18">+J54/J9</f>
        <v>#DIV/0!</v>
      </c>
      <c r="K55" s="395" t="e">
        <f t="shared" si="18"/>
        <v>#DIV/0!</v>
      </c>
      <c r="L55" s="395" t="e">
        <f t="shared" si="18"/>
        <v>#DIV/0!</v>
      </c>
      <c r="M55" s="395" t="e">
        <f t="shared" si="18"/>
        <v>#DIV/0!</v>
      </c>
      <c r="N55" s="395" t="e">
        <f t="shared" si="18"/>
        <v>#DIV/0!</v>
      </c>
      <c r="O55" s="395" t="e">
        <f t="shared" si="18"/>
        <v>#DIV/0!</v>
      </c>
      <c r="P55" s="396" t="e">
        <f t="shared" si="18"/>
        <v>#DIV/0!</v>
      </c>
      <c r="Q55" s="42"/>
    </row>
    <row r="56" spans="1:17" ht="15" customHeight="1" x14ac:dyDescent="0.2">
      <c r="A56" s="42"/>
      <c r="B56" s="56"/>
      <c r="C56" s="42"/>
      <c r="D56" s="42"/>
      <c r="E56" s="42"/>
      <c r="F56" s="217"/>
      <c r="G56" s="218"/>
      <c r="H56" s="218"/>
      <c r="I56" s="218"/>
      <c r="J56" s="218"/>
      <c r="K56" s="42"/>
      <c r="L56" s="42"/>
      <c r="M56" s="42"/>
      <c r="N56" s="42"/>
      <c r="O56" s="219"/>
      <c r="P56" s="219"/>
      <c r="Q56" s="42"/>
    </row>
    <row r="57" spans="1:17" x14ac:dyDescent="0.2">
      <c r="A57" s="42"/>
      <c r="B57" s="56"/>
      <c r="C57" s="42"/>
      <c r="D57" s="42"/>
      <c r="E57" s="42"/>
      <c r="F57" s="42"/>
      <c r="G57" s="126"/>
      <c r="H57" s="42"/>
      <c r="I57" s="42"/>
      <c r="J57" s="42"/>
      <c r="K57" s="42"/>
      <c r="L57" s="42"/>
      <c r="M57" s="42"/>
      <c r="N57" s="42"/>
      <c r="O57" s="42"/>
      <c r="P57" s="42"/>
    </row>
    <row r="58" spans="1:17" x14ac:dyDescent="0.2">
      <c r="A58" s="42"/>
      <c r="B58" s="56"/>
      <c r="C58" s="42"/>
      <c r="D58" s="42"/>
      <c r="E58" s="42"/>
      <c r="F58" s="42"/>
      <c r="G58" s="126"/>
      <c r="H58" s="42"/>
      <c r="I58" s="42"/>
      <c r="J58" s="42"/>
      <c r="K58" s="42"/>
      <c r="L58" s="42"/>
      <c r="M58" s="42"/>
      <c r="N58" s="42"/>
      <c r="O58" s="42"/>
      <c r="P58" s="42"/>
    </row>
    <row r="59" spans="1:17" x14ac:dyDescent="0.2">
      <c r="A59" s="42"/>
      <c r="B59" s="56"/>
      <c r="C59" s="42"/>
      <c r="D59" s="42"/>
      <c r="E59" s="42"/>
      <c r="F59" s="42"/>
      <c r="G59" s="126"/>
      <c r="H59" s="42"/>
      <c r="I59" s="42"/>
      <c r="J59" s="42"/>
      <c r="K59" s="42"/>
      <c r="L59" s="42"/>
      <c r="M59" s="42"/>
      <c r="N59" s="42"/>
      <c r="O59" s="42"/>
      <c r="P59" s="42"/>
    </row>
    <row r="60" spans="1:17" x14ac:dyDescent="0.2">
      <c r="A60" s="42"/>
      <c r="B60" s="56"/>
      <c r="C60" s="42"/>
      <c r="D60" s="42"/>
      <c r="E60" s="42"/>
      <c r="F60" s="42"/>
      <c r="G60" s="126"/>
      <c r="H60" s="42"/>
      <c r="I60" s="42"/>
      <c r="J60" s="42"/>
      <c r="K60" s="42"/>
      <c r="L60" s="42"/>
      <c r="M60" s="42"/>
      <c r="N60" s="42"/>
      <c r="O60" s="42"/>
      <c r="P60" s="42"/>
    </row>
    <row r="61" spans="1:17" x14ac:dyDescent="0.2">
      <c r="A61" s="42"/>
      <c r="B61" s="56"/>
      <c r="C61" s="42"/>
      <c r="D61" s="42"/>
      <c r="E61" s="42"/>
      <c r="F61" s="42"/>
      <c r="G61" s="126"/>
      <c r="H61" s="42"/>
      <c r="I61" s="42"/>
      <c r="J61" s="42"/>
      <c r="K61" s="42"/>
      <c r="L61" s="42"/>
      <c r="M61" s="42"/>
      <c r="N61" s="42"/>
      <c r="O61" s="42"/>
      <c r="P61" s="42"/>
    </row>
    <row r="62" spans="1:17" x14ac:dyDescent="0.2">
      <c r="A62" s="42"/>
      <c r="B62" s="56"/>
      <c r="C62" s="42"/>
      <c r="D62" s="42"/>
      <c r="E62" s="42"/>
      <c r="F62" s="42"/>
      <c r="G62" s="126"/>
      <c r="H62" s="42"/>
      <c r="I62" s="42"/>
      <c r="J62" s="42"/>
      <c r="K62" s="42"/>
      <c r="L62" s="42"/>
      <c r="M62" s="42"/>
      <c r="N62" s="42"/>
      <c r="O62" s="42"/>
      <c r="P62" s="42"/>
    </row>
    <row r="63" spans="1:17" x14ac:dyDescent="0.2">
      <c r="A63" s="42"/>
      <c r="B63" s="56"/>
      <c r="C63" s="42"/>
      <c r="D63" s="42"/>
      <c r="E63" s="42"/>
      <c r="F63" s="42"/>
      <c r="G63" s="126"/>
      <c r="H63" s="42"/>
      <c r="I63" s="42"/>
      <c r="J63" s="42"/>
      <c r="K63" s="42"/>
      <c r="L63" s="42"/>
      <c r="M63" s="42"/>
      <c r="N63" s="42"/>
      <c r="O63" s="42"/>
      <c r="P63" s="42"/>
    </row>
    <row r="64" spans="1:17" x14ac:dyDescent="0.2">
      <c r="A64" s="42"/>
      <c r="B64" s="56"/>
      <c r="C64" s="42"/>
      <c r="D64" s="42"/>
      <c r="E64" s="42"/>
      <c r="F64" s="42"/>
      <c r="G64" s="126"/>
      <c r="H64" s="42"/>
      <c r="I64" s="42"/>
      <c r="J64" s="42"/>
      <c r="K64" s="42"/>
      <c r="L64" s="42"/>
      <c r="M64" s="42"/>
      <c r="N64" s="42"/>
      <c r="O64" s="42"/>
      <c r="P64" s="42"/>
    </row>
    <row r="65" spans="1:16" x14ac:dyDescent="0.2">
      <c r="A65" s="42"/>
      <c r="B65" s="56"/>
      <c r="C65" s="42"/>
      <c r="D65" s="42"/>
      <c r="E65" s="42"/>
      <c r="F65" s="42"/>
      <c r="G65" s="126"/>
      <c r="H65" s="42"/>
      <c r="I65" s="42"/>
      <c r="J65" s="42"/>
      <c r="K65" s="42"/>
      <c r="L65" s="42"/>
      <c r="M65" s="42"/>
      <c r="N65" s="42"/>
      <c r="O65" s="42"/>
      <c r="P65" s="42"/>
    </row>
    <row r="66" spans="1:16" x14ac:dyDescent="0.2">
      <c r="A66" s="42"/>
      <c r="B66" s="56"/>
      <c r="C66" s="42"/>
      <c r="D66" s="42"/>
      <c r="E66" s="42"/>
      <c r="F66" s="42"/>
      <c r="G66" s="126"/>
      <c r="H66" s="42"/>
      <c r="I66" s="42"/>
      <c r="J66" s="42"/>
      <c r="K66" s="42"/>
      <c r="L66" s="42"/>
      <c r="M66" s="42"/>
      <c r="N66" s="42"/>
      <c r="O66" s="42"/>
      <c r="P66" s="42"/>
    </row>
    <row r="67" spans="1:16" x14ac:dyDescent="0.2">
      <c r="A67" s="42"/>
      <c r="B67" s="56"/>
      <c r="C67" s="42"/>
      <c r="D67" s="42"/>
      <c r="E67" s="42"/>
      <c r="F67" s="42"/>
      <c r="G67" s="126"/>
      <c r="H67" s="42"/>
      <c r="I67" s="42"/>
      <c r="J67" s="42"/>
      <c r="K67" s="42"/>
      <c r="L67" s="42"/>
      <c r="M67" s="42"/>
      <c r="N67" s="42"/>
      <c r="O67" s="42"/>
      <c r="P67" s="42"/>
    </row>
    <row r="68" spans="1:16" x14ac:dyDescent="0.2">
      <c r="A68" s="42"/>
      <c r="B68" s="56"/>
      <c r="C68" s="42"/>
      <c r="D68" s="42"/>
      <c r="E68" s="42"/>
      <c r="F68" s="42"/>
      <c r="G68" s="126"/>
      <c r="H68" s="42"/>
      <c r="I68" s="42"/>
      <c r="J68" s="42"/>
      <c r="K68" s="42"/>
      <c r="L68" s="42"/>
      <c r="M68" s="42"/>
      <c r="N68" s="42"/>
      <c r="O68" s="42"/>
      <c r="P68" s="42"/>
    </row>
    <row r="69" spans="1:16" x14ac:dyDescent="0.2">
      <c r="A69" s="42"/>
      <c r="B69" s="56"/>
      <c r="C69" s="42"/>
      <c r="D69" s="42"/>
      <c r="E69" s="42"/>
      <c r="F69" s="42"/>
      <c r="G69" s="126"/>
      <c r="H69" s="42"/>
      <c r="I69" s="42"/>
      <c r="J69" s="42"/>
      <c r="K69" s="42"/>
      <c r="L69" s="42"/>
      <c r="M69" s="42"/>
      <c r="N69" s="42"/>
      <c r="O69" s="42"/>
      <c r="P69" s="42"/>
    </row>
    <row r="70" spans="1:16" x14ac:dyDescent="0.2">
      <c r="A70" s="42"/>
      <c r="B70" s="56"/>
      <c r="C70" s="42"/>
      <c r="D70" s="42"/>
      <c r="E70" s="42"/>
      <c r="F70" s="42"/>
      <c r="G70" s="126"/>
      <c r="H70" s="42"/>
      <c r="I70" s="42"/>
      <c r="J70" s="42"/>
      <c r="K70" s="42"/>
      <c r="L70" s="42"/>
      <c r="M70" s="42"/>
      <c r="N70" s="42"/>
      <c r="O70" s="42"/>
      <c r="P70" s="42"/>
    </row>
    <row r="71" spans="1:16" x14ac:dyDescent="0.2">
      <c r="A71" s="42"/>
      <c r="B71" s="56"/>
      <c r="C71" s="42"/>
      <c r="D71" s="42"/>
      <c r="E71" s="42"/>
      <c r="F71" s="42"/>
      <c r="G71" s="126"/>
      <c r="H71" s="42"/>
      <c r="I71" s="42"/>
      <c r="J71" s="42"/>
      <c r="K71" s="42"/>
      <c r="L71" s="42"/>
      <c r="M71" s="42"/>
      <c r="N71" s="42"/>
      <c r="O71" s="42"/>
      <c r="P71" s="42"/>
    </row>
    <row r="72" spans="1:16" x14ac:dyDescent="0.2">
      <c r="A72" s="42"/>
      <c r="B72" s="56"/>
      <c r="C72" s="42"/>
      <c r="D72" s="42"/>
      <c r="E72" s="42"/>
      <c r="F72" s="42"/>
      <c r="G72" s="126"/>
      <c r="H72" s="42"/>
      <c r="I72" s="42"/>
      <c r="J72" s="42"/>
      <c r="K72" s="42"/>
      <c r="L72" s="42"/>
      <c r="M72" s="42"/>
      <c r="N72" s="42"/>
      <c r="O72" s="42"/>
      <c r="P72" s="42"/>
    </row>
    <row r="73" spans="1:16" x14ac:dyDescent="0.2">
      <c r="A73" s="42"/>
      <c r="B73" s="56"/>
      <c r="C73" s="42"/>
      <c r="D73" s="42"/>
      <c r="E73" s="42"/>
      <c r="F73" s="42"/>
      <c r="G73" s="126"/>
      <c r="H73" s="42"/>
      <c r="I73" s="42"/>
      <c r="J73" s="42"/>
      <c r="K73" s="42"/>
      <c r="L73" s="42"/>
      <c r="M73" s="42"/>
      <c r="N73" s="42"/>
      <c r="O73" s="42"/>
      <c r="P73" s="42"/>
    </row>
    <row r="74" spans="1:16" x14ac:dyDescent="0.2">
      <c r="A74" s="42"/>
      <c r="B74" s="56"/>
      <c r="C74" s="42"/>
      <c r="D74" s="42"/>
      <c r="E74" s="42"/>
      <c r="F74" s="42"/>
      <c r="G74" s="126"/>
      <c r="H74" s="42"/>
      <c r="I74" s="42"/>
      <c r="J74" s="42"/>
      <c r="K74" s="42"/>
      <c r="L74" s="42"/>
      <c r="M74" s="42"/>
      <c r="N74" s="42"/>
      <c r="O74" s="42"/>
      <c r="P74" s="42"/>
    </row>
    <row r="75" spans="1:16" x14ac:dyDescent="0.2">
      <c r="A75" s="42"/>
      <c r="B75" s="56"/>
      <c r="C75" s="42"/>
      <c r="D75" s="42"/>
      <c r="E75" s="42"/>
      <c r="F75" s="42"/>
      <c r="G75" s="126"/>
      <c r="H75" s="42"/>
      <c r="I75" s="42"/>
      <c r="J75" s="42"/>
      <c r="K75" s="42"/>
      <c r="L75" s="42"/>
      <c r="M75" s="42"/>
      <c r="N75" s="42"/>
      <c r="O75" s="42"/>
      <c r="P75" s="42"/>
    </row>
    <row r="76" spans="1:16" x14ac:dyDescent="0.2">
      <c r="A76" s="42"/>
      <c r="B76" s="56"/>
      <c r="C76" s="42"/>
      <c r="D76" s="42"/>
      <c r="E76" s="42"/>
      <c r="F76" s="42"/>
      <c r="G76" s="126"/>
      <c r="H76" s="42"/>
      <c r="I76" s="42"/>
      <c r="J76" s="42"/>
      <c r="K76" s="42"/>
      <c r="L76" s="42"/>
      <c r="M76" s="42"/>
      <c r="N76" s="42"/>
      <c r="O76" s="42"/>
      <c r="P76" s="42"/>
    </row>
    <row r="77" spans="1:16" x14ac:dyDescent="0.2">
      <c r="A77" s="42"/>
      <c r="B77" s="56"/>
      <c r="C77" s="42"/>
      <c r="D77" s="42"/>
      <c r="E77" s="42"/>
      <c r="F77" s="42"/>
      <c r="G77" s="126"/>
      <c r="H77" s="42"/>
      <c r="I77" s="42"/>
      <c r="J77" s="42"/>
      <c r="K77" s="42"/>
      <c r="L77" s="42"/>
      <c r="M77" s="42"/>
      <c r="N77" s="42"/>
      <c r="O77" s="42"/>
      <c r="P77" s="42"/>
    </row>
    <row r="78" spans="1:16" x14ac:dyDescent="0.2">
      <c r="A78" s="42"/>
      <c r="B78" s="56"/>
      <c r="C78" s="42"/>
      <c r="D78" s="42"/>
      <c r="E78" s="42"/>
      <c r="F78" s="42"/>
      <c r="G78" s="126"/>
      <c r="H78" s="42"/>
      <c r="I78" s="42"/>
      <c r="J78" s="42"/>
      <c r="K78" s="42"/>
      <c r="L78" s="42"/>
      <c r="M78" s="42"/>
      <c r="N78" s="42"/>
      <c r="O78" s="42"/>
      <c r="P78" s="42"/>
    </row>
  </sheetData>
  <sheetProtection algorithmName="SHA-512" hashValue="YPxCYipPliPwYIZLf6enrH//MWhsv1rSCExp3Y7iBznVUOsGCjwJtxwCI19k1dyegUyuew4SGXYWk95T8bN0gw==" saltValue="nASyAQbYWq9v2t6FPtrqXw==" spinCount="100000" sheet="1" objects="1" scenarios="1"/>
  <mergeCells count="2">
    <mergeCell ref="D3:I3"/>
    <mergeCell ref="K3:M3"/>
  </mergeCells>
  <dataValidations count="1">
    <dataValidation type="whole" operator="greaterThanOrEqual" allowBlank="1" showInputMessage="1" showErrorMessage="1" errorTitle="Unos mora biti pozitivan broj." error="Unos mora biti pozitivan broj." sqref="G53:P53" xr:uid="{FF0A8E68-C19C-45F6-A2BE-D2CBAD4E8BC1}">
      <formula1>0</formula1>
    </dataValidation>
  </dataValidations>
  <pageMargins left="0.15748031496062992" right="0.15748031496062992" top="0.19685039370078741" bottom="0.19685039370078741" header="0.51181102362204722" footer="0.51181102362204722"/>
  <pageSetup paperSize="9" scale="45" orientation="landscape" r:id="rId1"/>
  <headerFooter alignWithMargins="0"/>
  <rowBreaks count="1" manualBreakCount="1">
    <brk id="56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ACC2B-B619-4B12-870C-DCBCB9B1D6A9}">
  <sheetPr>
    <pageSetUpPr fitToPage="1"/>
  </sheetPr>
  <dimension ref="A1:Q65"/>
  <sheetViews>
    <sheetView zoomScale="80" zoomScaleNormal="80" workbookViewId="0">
      <selection activeCell="A2" sqref="A2"/>
    </sheetView>
  </sheetViews>
  <sheetFormatPr defaultColWidth="11.42578125" defaultRowHeight="12.75" x14ac:dyDescent="0.2"/>
  <cols>
    <col min="1" max="1" width="2.85546875" style="44" customWidth="1"/>
    <col min="2" max="2" width="4.85546875" style="63" customWidth="1"/>
    <col min="3" max="3" width="3.42578125" style="44" customWidth="1"/>
    <col min="4" max="4" width="62.5703125" style="44" customWidth="1"/>
    <col min="5" max="5" width="29.5703125" style="44" bestFit="1" customWidth="1"/>
    <col min="6" max="6" width="21.42578125" style="44" hidden="1" customWidth="1"/>
    <col min="7" max="7" width="21.42578125" style="111" customWidth="1"/>
    <col min="8" max="16" width="21.42578125" style="44" customWidth="1"/>
    <col min="17" max="17" width="2.85546875" style="44" customWidth="1"/>
    <col min="18" max="16384" width="11.42578125" style="44"/>
  </cols>
  <sheetData>
    <row r="1" spans="1:17" s="485" customFormat="1" ht="15" x14ac:dyDescent="0.25">
      <c r="A1" s="481"/>
      <c r="B1" s="482" t="s">
        <v>292</v>
      </c>
      <c r="C1" s="483"/>
      <c r="D1" s="483"/>
      <c r="E1" s="481"/>
      <c r="F1" s="481"/>
      <c r="G1" s="484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3.5" thickBot="1" x14ac:dyDescent="0.25">
      <c r="A2" s="42"/>
      <c r="B2" s="56"/>
      <c r="C2" s="42"/>
      <c r="D2" s="42"/>
      <c r="E2" s="42"/>
      <c r="F2" s="42"/>
      <c r="G2" s="126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14" customHeight="1" thickBot="1" x14ac:dyDescent="0.25">
      <c r="A3" s="42"/>
      <c r="B3" s="56"/>
      <c r="C3" s="42"/>
      <c r="D3" s="461" t="s">
        <v>289</v>
      </c>
      <c r="E3" s="462"/>
      <c r="F3" s="462"/>
      <c r="G3" s="462"/>
      <c r="H3" s="462"/>
      <c r="I3" s="463"/>
      <c r="J3" s="42"/>
      <c r="K3" s="464" t="s">
        <v>258</v>
      </c>
      <c r="L3" s="465"/>
      <c r="M3" s="466"/>
      <c r="N3" s="42"/>
      <c r="O3" s="42"/>
      <c r="P3" s="42"/>
      <c r="Q3" s="42"/>
    </row>
    <row r="4" spans="1:17" x14ac:dyDescent="0.2">
      <c r="A4" s="42"/>
      <c r="B4" s="56"/>
      <c r="C4" s="42"/>
      <c r="D4" s="42"/>
      <c r="E4" s="42"/>
      <c r="F4" s="42"/>
      <c r="G4" s="126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x14ac:dyDescent="0.2">
      <c r="A5" s="42"/>
      <c r="B5" s="56"/>
      <c r="C5" s="42"/>
      <c r="D5" s="42"/>
      <c r="E5" s="42"/>
      <c r="F5" s="42"/>
      <c r="G5" s="126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x14ac:dyDescent="0.2">
      <c r="A6" s="42"/>
      <c r="B6" s="56"/>
      <c r="C6" s="42"/>
      <c r="D6" s="42"/>
      <c r="E6" s="42"/>
      <c r="F6" s="42"/>
      <c r="G6" s="371" t="s">
        <v>275</v>
      </c>
      <c r="H6" s="372" t="s">
        <v>274</v>
      </c>
      <c r="I6" s="372" t="s">
        <v>273</v>
      </c>
      <c r="J6" s="42"/>
      <c r="K6" s="42"/>
      <c r="L6" s="42"/>
      <c r="M6" s="42"/>
      <c r="N6" s="42"/>
      <c r="O6" s="42"/>
      <c r="P6" s="42"/>
      <c r="Q6" s="42"/>
    </row>
    <row r="7" spans="1:17" ht="15.75" thickBot="1" x14ac:dyDescent="0.25">
      <c r="A7" s="42"/>
      <c r="B7" s="45"/>
      <c r="C7" s="45" t="s">
        <v>57</v>
      </c>
      <c r="D7" s="46"/>
      <c r="E7" s="47"/>
      <c r="F7" s="364">
        <f>RDG!F7</f>
        <v>2019</v>
      </c>
      <c r="G7" s="364">
        <f>F7+1</f>
        <v>2020</v>
      </c>
      <c r="H7" s="365">
        <f>G7+1</f>
        <v>2021</v>
      </c>
      <c r="I7" s="364">
        <f>H7+1</f>
        <v>2022</v>
      </c>
      <c r="J7" s="364">
        <f>I7+1</f>
        <v>2023</v>
      </c>
      <c r="K7" s="364">
        <f t="shared" ref="K7:O7" si="0">J7+1</f>
        <v>2024</v>
      </c>
      <c r="L7" s="364">
        <f t="shared" si="0"/>
        <v>2025</v>
      </c>
      <c r="M7" s="364">
        <f t="shared" si="0"/>
        <v>2026</v>
      </c>
      <c r="N7" s="364">
        <f t="shared" si="0"/>
        <v>2027</v>
      </c>
      <c r="O7" s="364">
        <f t="shared" si="0"/>
        <v>2028</v>
      </c>
      <c r="P7" s="366">
        <f>O7+1</f>
        <v>2029</v>
      </c>
      <c r="Q7" s="42"/>
    </row>
    <row r="8" spans="1:17" ht="15" x14ac:dyDescent="0.2">
      <c r="A8" s="42"/>
      <c r="B8" s="48" t="s">
        <v>58</v>
      </c>
      <c r="C8" s="49" t="s">
        <v>59</v>
      </c>
      <c r="D8" s="50"/>
      <c r="E8" s="51"/>
      <c r="F8" s="52">
        <f>F9+F16+F27+F28+F26</f>
        <v>0</v>
      </c>
      <c r="G8" s="53">
        <f>G9+G16+G26+G27+G28</f>
        <v>0</v>
      </c>
      <c r="H8" s="54">
        <f>H9+H16+H26+H27+H28</f>
        <v>0</v>
      </c>
      <c r="I8" s="53">
        <f t="shared" ref="I8:P8" si="1">I9+I16+I26+I27+I28</f>
        <v>0</v>
      </c>
      <c r="J8" s="53">
        <f t="shared" si="1"/>
        <v>0</v>
      </c>
      <c r="K8" s="53">
        <f t="shared" si="1"/>
        <v>0</v>
      </c>
      <c r="L8" s="53">
        <f t="shared" si="1"/>
        <v>0</v>
      </c>
      <c r="M8" s="53">
        <f t="shared" si="1"/>
        <v>0</v>
      </c>
      <c r="N8" s="53">
        <f t="shared" si="1"/>
        <v>0</v>
      </c>
      <c r="O8" s="53">
        <f t="shared" si="1"/>
        <v>0</v>
      </c>
      <c r="P8" s="55">
        <f t="shared" si="1"/>
        <v>0</v>
      </c>
      <c r="Q8" s="42"/>
    </row>
    <row r="9" spans="1:17" s="63" customFormat="1" ht="15" x14ac:dyDescent="0.2">
      <c r="A9" s="56"/>
      <c r="B9" s="57"/>
      <c r="C9" s="58" t="s">
        <v>60</v>
      </c>
      <c r="D9" s="58" t="s">
        <v>61</v>
      </c>
      <c r="E9" s="59"/>
      <c r="F9" s="60">
        <f t="shared" ref="F9:P9" si="2">SUM(F10:F15)</f>
        <v>0</v>
      </c>
      <c r="G9" s="60">
        <f t="shared" si="2"/>
        <v>0</v>
      </c>
      <c r="H9" s="61">
        <f t="shared" si="2"/>
        <v>0</v>
      </c>
      <c r="I9" s="60">
        <f t="shared" si="2"/>
        <v>0</v>
      </c>
      <c r="J9" s="60">
        <f t="shared" si="2"/>
        <v>0</v>
      </c>
      <c r="K9" s="60">
        <f t="shared" si="2"/>
        <v>0</v>
      </c>
      <c r="L9" s="60">
        <f t="shared" si="2"/>
        <v>0</v>
      </c>
      <c r="M9" s="60">
        <f t="shared" si="2"/>
        <v>0</v>
      </c>
      <c r="N9" s="60">
        <f t="shared" si="2"/>
        <v>0</v>
      </c>
      <c r="O9" s="60">
        <f t="shared" si="2"/>
        <v>0</v>
      </c>
      <c r="P9" s="62">
        <f t="shared" si="2"/>
        <v>0</v>
      </c>
      <c r="Q9" s="56"/>
    </row>
    <row r="10" spans="1:17" ht="15" x14ac:dyDescent="0.2">
      <c r="A10" s="42"/>
      <c r="B10" s="64"/>
      <c r="C10" s="65"/>
      <c r="D10" s="65" t="s">
        <v>62</v>
      </c>
      <c r="E10" s="66" t="s">
        <v>63</v>
      </c>
      <c r="F10" s="344">
        <v>0</v>
      </c>
      <c r="G10" s="40">
        <v>0</v>
      </c>
      <c r="H10" s="41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3">
        <v>0</v>
      </c>
      <c r="Q10" s="42"/>
    </row>
    <row r="11" spans="1:17" ht="15" x14ac:dyDescent="0.2">
      <c r="A11" s="42"/>
      <c r="B11" s="64"/>
      <c r="C11" s="65"/>
      <c r="D11" s="65" t="s">
        <v>64</v>
      </c>
      <c r="E11" s="66" t="s">
        <v>65</v>
      </c>
      <c r="F11" s="348">
        <v>0</v>
      </c>
      <c r="G11" s="40">
        <v>0</v>
      </c>
      <c r="H11" s="41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3">
        <v>0</v>
      </c>
      <c r="Q11" s="42"/>
    </row>
    <row r="12" spans="1:17" ht="15" x14ac:dyDescent="0.2">
      <c r="A12" s="42"/>
      <c r="B12" s="64"/>
      <c r="C12" s="65"/>
      <c r="D12" s="65" t="s">
        <v>66</v>
      </c>
      <c r="E12" s="66" t="s">
        <v>67</v>
      </c>
      <c r="F12" s="344">
        <v>0</v>
      </c>
      <c r="G12" s="40">
        <v>0</v>
      </c>
      <c r="H12" s="41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3">
        <v>0</v>
      </c>
      <c r="Q12" s="42"/>
    </row>
    <row r="13" spans="1:17" ht="15" x14ac:dyDescent="0.2">
      <c r="A13" s="42"/>
      <c r="B13" s="64"/>
      <c r="C13" s="65"/>
      <c r="D13" s="65" t="s">
        <v>68</v>
      </c>
      <c r="E13" s="66" t="s">
        <v>69</v>
      </c>
      <c r="F13" s="344">
        <v>0</v>
      </c>
      <c r="G13" s="40">
        <v>0</v>
      </c>
      <c r="H13" s="41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3">
        <v>0</v>
      </c>
      <c r="Q13" s="42"/>
    </row>
    <row r="14" spans="1:17" ht="15" x14ac:dyDescent="0.2">
      <c r="A14" s="42"/>
      <c r="B14" s="64"/>
      <c r="C14" s="65"/>
      <c r="D14" s="65" t="s">
        <v>70</v>
      </c>
      <c r="E14" s="66" t="s">
        <v>71</v>
      </c>
      <c r="F14" s="344">
        <v>0</v>
      </c>
      <c r="G14" s="40">
        <v>0</v>
      </c>
      <c r="H14" s="41">
        <v>0</v>
      </c>
      <c r="I14" s="112">
        <v>0</v>
      </c>
      <c r="J14" s="112">
        <v>0</v>
      </c>
      <c r="K14" s="112">
        <v>0</v>
      </c>
      <c r="L14" s="112">
        <v>0</v>
      </c>
      <c r="M14" s="112">
        <v>0</v>
      </c>
      <c r="N14" s="112">
        <v>0</v>
      </c>
      <c r="O14" s="112">
        <v>0</v>
      </c>
      <c r="P14" s="113">
        <v>0</v>
      </c>
      <c r="Q14" s="42"/>
    </row>
    <row r="15" spans="1:17" ht="15" x14ac:dyDescent="0.2">
      <c r="A15" s="42"/>
      <c r="B15" s="64"/>
      <c r="C15" s="65"/>
      <c r="D15" s="65" t="s">
        <v>72</v>
      </c>
      <c r="E15" s="66" t="s">
        <v>73</v>
      </c>
      <c r="F15" s="344">
        <v>0</v>
      </c>
      <c r="G15" s="40">
        <v>0</v>
      </c>
      <c r="H15" s="41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3">
        <v>0</v>
      </c>
      <c r="Q15" s="42"/>
    </row>
    <row r="16" spans="1:17" s="63" customFormat="1" ht="15" x14ac:dyDescent="0.2">
      <c r="A16" s="56"/>
      <c r="B16" s="57"/>
      <c r="C16" s="58" t="s">
        <v>74</v>
      </c>
      <c r="D16" s="58" t="s">
        <v>75</v>
      </c>
      <c r="E16" s="59"/>
      <c r="F16" s="60">
        <f>SUM(F17:F25)</f>
        <v>0</v>
      </c>
      <c r="G16" s="60">
        <f>SUM(G17:G25)</f>
        <v>0</v>
      </c>
      <c r="H16" s="61">
        <f>SUM(H17:H25)</f>
        <v>0</v>
      </c>
      <c r="I16" s="60">
        <f t="shared" ref="I16:P16" si="3">SUM(I17:I25)</f>
        <v>0</v>
      </c>
      <c r="J16" s="60">
        <f t="shared" si="3"/>
        <v>0</v>
      </c>
      <c r="K16" s="60">
        <f t="shared" si="3"/>
        <v>0</v>
      </c>
      <c r="L16" s="60">
        <f t="shared" si="3"/>
        <v>0</v>
      </c>
      <c r="M16" s="60">
        <f t="shared" si="3"/>
        <v>0</v>
      </c>
      <c r="N16" s="60">
        <f t="shared" si="3"/>
        <v>0</v>
      </c>
      <c r="O16" s="60">
        <f t="shared" si="3"/>
        <v>0</v>
      </c>
      <c r="P16" s="62">
        <f t="shared" si="3"/>
        <v>0</v>
      </c>
      <c r="Q16" s="56"/>
    </row>
    <row r="17" spans="1:17" ht="15" x14ac:dyDescent="0.2">
      <c r="A17" s="42"/>
      <c r="B17" s="64"/>
      <c r="C17" s="65"/>
      <c r="D17" s="65" t="s">
        <v>76</v>
      </c>
      <c r="E17" s="66" t="s">
        <v>77</v>
      </c>
      <c r="F17" s="344">
        <v>0</v>
      </c>
      <c r="G17" s="40">
        <v>0</v>
      </c>
      <c r="H17" s="41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3">
        <v>0</v>
      </c>
      <c r="Q17" s="42"/>
    </row>
    <row r="18" spans="1:17" ht="15" x14ac:dyDescent="0.2">
      <c r="A18" s="42"/>
      <c r="B18" s="64"/>
      <c r="C18" s="65"/>
      <c r="D18" s="65" t="s">
        <v>78</v>
      </c>
      <c r="E18" s="66" t="s">
        <v>79</v>
      </c>
      <c r="F18" s="344">
        <v>0</v>
      </c>
      <c r="G18" s="40">
        <v>0</v>
      </c>
      <c r="H18" s="41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3">
        <v>0</v>
      </c>
      <c r="Q18" s="42"/>
    </row>
    <row r="19" spans="1:17" ht="15" x14ac:dyDescent="0.2">
      <c r="A19" s="42"/>
      <c r="B19" s="64"/>
      <c r="C19" s="65"/>
      <c r="D19" s="65" t="s">
        <v>80</v>
      </c>
      <c r="E19" s="66" t="s">
        <v>81</v>
      </c>
      <c r="F19" s="344">
        <v>0</v>
      </c>
      <c r="G19" s="40">
        <v>0</v>
      </c>
      <c r="H19" s="41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3">
        <v>0</v>
      </c>
      <c r="Q19" s="42"/>
    </row>
    <row r="20" spans="1:17" ht="15" x14ac:dyDescent="0.2">
      <c r="A20" s="42"/>
      <c r="B20" s="64"/>
      <c r="C20" s="65"/>
      <c r="D20" s="65" t="s">
        <v>82</v>
      </c>
      <c r="E20" s="66" t="s">
        <v>83</v>
      </c>
      <c r="F20" s="344">
        <v>0</v>
      </c>
      <c r="G20" s="40">
        <v>0</v>
      </c>
      <c r="H20" s="41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3">
        <v>0</v>
      </c>
      <c r="Q20" s="42"/>
    </row>
    <row r="21" spans="1:17" ht="15" x14ac:dyDescent="0.2">
      <c r="A21" s="42"/>
      <c r="B21" s="64"/>
      <c r="C21" s="65"/>
      <c r="D21" s="65" t="s">
        <v>84</v>
      </c>
      <c r="E21" s="66" t="s">
        <v>85</v>
      </c>
      <c r="F21" s="344">
        <v>0</v>
      </c>
      <c r="G21" s="40">
        <v>0</v>
      </c>
      <c r="H21" s="41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3">
        <v>0</v>
      </c>
      <c r="Q21" s="42"/>
    </row>
    <row r="22" spans="1:17" ht="15" x14ac:dyDescent="0.2">
      <c r="A22" s="42"/>
      <c r="B22" s="64"/>
      <c r="C22" s="65"/>
      <c r="D22" s="65" t="s">
        <v>86</v>
      </c>
      <c r="E22" s="66" t="s">
        <v>87</v>
      </c>
      <c r="F22" s="344">
        <v>0</v>
      </c>
      <c r="G22" s="40">
        <v>0</v>
      </c>
      <c r="H22" s="41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3">
        <v>0</v>
      </c>
      <c r="Q22" s="42"/>
    </row>
    <row r="23" spans="1:17" ht="15" x14ac:dyDescent="0.2">
      <c r="A23" s="42"/>
      <c r="B23" s="64"/>
      <c r="C23" s="65"/>
      <c r="D23" s="65" t="s">
        <v>88</v>
      </c>
      <c r="E23" s="66" t="s">
        <v>89</v>
      </c>
      <c r="F23" s="344">
        <v>0</v>
      </c>
      <c r="G23" s="40">
        <v>0</v>
      </c>
      <c r="H23" s="41">
        <v>0</v>
      </c>
      <c r="I23" s="112">
        <v>0</v>
      </c>
      <c r="J23" s="112">
        <v>0</v>
      </c>
      <c r="K23" s="112">
        <v>0</v>
      </c>
      <c r="L23" s="112">
        <v>0</v>
      </c>
      <c r="M23" s="112">
        <v>0</v>
      </c>
      <c r="N23" s="112">
        <v>0</v>
      </c>
      <c r="O23" s="112">
        <v>0</v>
      </c>
      <c r="P23" s="113">
        <v>0</v>
      </c>
      <c r="Q23" s="42"/>
    </row>
    <row r="24" spans="1:17" ht="15" x14ac:dyDescent="0.2">
      <c r="A24" s="42"/>
      <c r="B24" s="64"/>
      <c r="C24" s="65"/>
      <c r="D24" s="65" t="s">
        <v>90</v>
      </c>
      <c r="E24" s="66" t="s">
        <v>91</v>
      </c>
      <c r="F24" s="344">
        <v>0</v>
      </c>
      <c r="G24" s="40">
        <v>0</v>
      </c>
      <c r="H24" s="41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3">
        <v>0</v>
      </c>
      <c r="Q24" s="42"/>
    </row>
    <row r="25" spans="1:17" ht="15" x14ac:dyDescent="0.2">
      <c r="A25" s="42"/>
      <c r="B25" s="64"/>
      <c r="C25" s="65"/>
      <c r="D25" s="65" t="s">
        <v>92</v>
      </c>
      <c r="E25" s="66" t="s">
        <v>93</v>
      </c>
      <c r="F25" s="344">
        <v>0</v>
      </c>
      <c r="G25" s="40">
        <v>0</v>
      </c>
      <c r="H25" s="41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3">
        <v>0</v>
      </c>
      <c r="Q25" s="42"/>
    </row>
    <row r="26" spans="1:17" s="63" customFormat="1" ht="15" x14ac:dyDescent="0.2">
      <c r="A26" s="56"/>
      <c r="B26" s="57"/>
      <c r="C26" s="58" t="s">
        <v>94</v>
      </c>
      <c r="D26" s="58" t="s">
        <v>95</v>
      </c>
      <c r="E26" s="67" t="s">
        <v>96</v>
      </c>
      <c r="F26" s="367">
        <v>0</v>
      </c>
      <c r="G26" s="114">
        <v>0</v>
      </c>
      <c r="H26" s="115">
        <v>0</v>
      </c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7">
        <v>0</v>
      </c>
      <c r="Q26" s="56"/>
    </row>
    <row r="27" spans="1:17" s="63" customFormat="1" ht="15" x14ac:dyDescent="0.2">
      <c r="A27" s="56"/>
      <c r="B27" s="57"/>
      <c r="C27" s="58" t="s">
        <v>97</v>
      </c>
      <c r="D27" s="58" t="s">
        <v>98</v>
      </c>
      <c r="E27" s="67" t="s">
        <v>99</v>
      </c>
      <c r="F27" s="367">
        <v>0</v>
      </c>
      <c r="G27" s="114">
        <v>0</v>
      </c>
      <c r="H27" s="115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7">
        <v>0</v>
      </c>
      <c r="Q27" s="56"/>
    </row>
    <row r="28" spans="1:17" s="63" customFormat="1" ht="15" x14ac:dyDescent="0.2">
      <c r="A28" s="56"/>
      <c r="B28" s="57"/>
      <c r="C28" s="58" t="s">
        <v>100</v>
      </c>
      <c r="D28" s="58" t="s">
        <v>101</v>
      </c>
      <c r="E28" s="67" t="s">
        <v>102</v>
      </c>
      <c r="F28" s="368">
        <v>0</v>
      </c>
      <c r="G28" s="118">
        <v>0</v>
      </c>
      <c r="H28" s="119">
        <v>0</v>
      </c>
      <c r="I28" s="120">
        <v>0</v>
      </c>
      <c r="J28" s="120">
        <v>0</v>
      </c>
      <c r="K28" s="120">
        <v>0</v>
      </c>
      <c r="L28" s="120">
        <v>0</v>
      </c>
      <c r="M28" s="120">
        <v>0</v>
      </c>
      <c r="N28" s="120">
        <v>0</v>
      </c>
      <c r="O28" s="120">
        <v>0</v>
      </c>
      <c r="P28" s="121">
        <v>0</v>
      </c>
      <c r="Q28" s="56"/>
    </row>
    <row r="29" spans="1:17" ht="15" x14ac:dyDescent="0.2">
      <c r="A29" s="42"/>
      <c r="B29" s="48" t="s">
        <v>103</v>
      </c>
      <c r="C29" s="49" t="s">
        <v>104</v>
      </c>
      <c r="D29" s="50"/>
      <c r="E29" s="68" t="s">
        <v>267</v>
      </c>
      <c r="F29" s="52">
        <f>SUM(F30:F34)</f>
        <v>0</v>
      </c>
      <c r="G29" s="339">
        <v>0</v>
      </c>
      <c r="H29" s="340">
        <v>0</v>
      </c>
      <c r="I29" s="362">
        <v>0</v>
      </c>
      <c r="J29" s="362">
        <v>0</v>
      </c>
      <c r="K29" s="362">
        <v>0</v>
      </c>
      <c r="L29" s="362">
        <v>0</v>
      </c>
      <c r="M29" s="362">
        <v>0</v>
      </c>
      <c r="N29" s="362">
        <v>0</v>
      </c>
      <c r="O29" s="362">
        <v>0</v>
      </c>
      <c r="P29" s="363">
        <v>0</v>
      </c>
      <c r="Q29" s="42"/>
    </row>
    <row r="30" spans="1:17" s="71" customFormat="1" ht="14.25" x14ac:dyDescent="0.2">
      <c r="A30" s="69"/>
      <c r="B30" s="70"/>
      <c r="C30" s="65" t="s">
        <v>60</v>
      </c>
      <c r="D30" s="65" t="s">
        <v>105</v>
      </c>
      <c r="E30" s="66" t="s">
        <v>106</v>
      </c>
      <c r="F30" s="369">
        <v>0</v>
      </c>
      <c r="G30" s="40">
        <v>0</v>
      </c>
      <c r="H30" s="41">
        <v>0</v>
      </c>
      <c r="I30" s="112">
        <v>0</v>
      </c>
      <c r="J30" s="112">
        <v>0</v>
      </c>
      <c r="K30" s="112">
        <v>0</v>
      </c>
      <c r="L30" s="112">
        <v>0</v>
      </c>
      <c r="M30" s="112">
        <v>0</v>
      </c>
      <c r="N30" s="112">
        <v>0</v>
      </c>
      <c r="O30" s="112">
        <v>0</v>
      </c>
      <c r="P30" s="113">
        <v>0</v>
      </c>
      <c r="Q30" s="69"/>
    </row>
    <row r="31" spans="1:17" s="71" customFormat="1" ht="14.25" x14ac:dyDescent="0.2">
      <c r="A31" s="69"/>
      <c r="B31" s="70"/>
      <c r="C31" s="65" t="s">
        <v>74</v>
      </c>
      <c r="D31" s="65" t="s">
        <v>107</v>
      </c>
      <c r="E31" s="66" t="s">
        <v>108</v>
      </c>
      <c r="F31" s="369">
        <v>0</v>
      </c>
      <c r="G31" s="40">
        <v>0</v>
      </c>
      <c r="H31" s="41">
        <v>0</v>
      </c>
      <c r="I31" s="112">
        <v>0</v>
      </c>
      <c r="J31" s="112">
        <v>0</v>
      </c>
      <c r="K31" s="112">
        <v>0</v>
      </c>
      <c r="L31" s="112">
        <v>0</v>
      </c>
      <c r="M31" s="112">
        <v>0</v>
      </c>
      <c r="N31" s="112">
        <v>0</v>
      </c>
      <c r="O31" s="112">
        <v>0</v>
      </c>
      <c r="P31" s="113">
        <v>0</v>
      </c>
      <c r="Q31" s="69"/>
    </row>
    <row r="32" spans="1:17" s="71" customFormat="1" ht="14.25" x14ac:dyDescent="0.2">
      <c r="A32" s="69"/>
      <c r="B32" s="70"/>
      <c r="C32" s="65" t="s">
        <v>94</v>
      </c>
      <c r="D32" s="65" t="s">
        <v>109</v>
      </c>
      <c r="E32" s="66" t="s">
        <v>159</v>
      </c>
      <c r="F32" s="344">
        <v>0</v>
      </c>
      <c r="G32" s="136">
        <f>G29-G30-G31-G33-G34</f>
        <v>0</v>
      </c>
      <c r="H32" s="336">
        <f>H29-H30-H31-H33-H34</f>
        <v>0</v>
      </c>
      <c r="I32" s="136">
        <f t="shared" ref="I32:P32" si="4">I29-I30-I31-I33-I34</f>
        <v>0</v>
      </c>
      <c r="J32" s="136">
        <f t="shared" si="4"/>
        <v>0</v>
      </c>
      <c r="K32" s="136">
        <f t="shared" si="4"/>
        <v>0</v>
      </c>
      <c r="L32" s="136">
        <f t="shared" si="4"/>
        <v>0</v>
      </c>
      <c r="M32" s="136">
        <f t="shared" si="4"/>
        <v>0</v>
      </c>
      <c r="N32" s="136">
        <f t="shared" si="4"/>
        <v>0</v>
      </c>
      <c r="O32" s="136">
        <f t="shared" si="4"/>
        <v>0</v>
      </c>
      <c r="P32" s="137">
        <f t="shared" si="4"/>
        <v>0</v>
      </c>
      <c r="Q32" s="69"/>
    </row>
    <row r="33" spans="1:17" s="71" customFormat="1" ht="14.25" x14ac:dyDescent="0.2">
      <c r="A33" s="69"/>
      <c r="B33" s="70"/>
      <c r="C33" s="65" t="s">
        <v>97</v>
      </c>
      <c r="D33" s="65" t="s">
        <v>95</v>
      </c>
      <c r="E33" s="66" t="s">
        <v>110</v>
      </c>
      <c r="F33" s="369">
        <v>0</v>
      </c>
      <c r="G33" s="40">
        <v>0</v>
      </c>
      <c r="H33" s="41">
        <v>0</v>
      </c>
      <c r="I33" s="112">
        <v>0</v>
      </c>
      <c r="J33" s="112">
        <v>0</v>
      </c>
      <c r="K33" s="112">
        <v>0</v>
      </c>
      <c r="L33" s="112">
        <v>0</v>
      </c>
      <c r="M33" s="112">
        <v>0</v>
      </c>
      <c r="N33" s="112">
        <v>0</v>
      </c>
      <c r="O33" s="112">
        <v>0</v>
      </c>
      <c r="P33" s="113">
        <v>0</v>
      </c>
      <c r="Q33" s="69"/>
    </row>
    <row r="34" spans="1:17" s="71" customFormat="1" ht="14.25" x14ac:dyDescent="0.2">
      <c r="A34" s="69"/>
      <c r="B34" s="70"/>
      <c r="C34" s="65" t="s">
        <v>100</v>
      </c>
      <c r="D34" s="65" t="s">
        <v>111</v>
      </c>
      <c r="E34" s="66" t="s">
        <v>112</v>
      </c>
      <c r="F34" s="369">
        <v>0</v>
      </c>
      <c r="G34" s="122">
        <v>0</v>
      </c>
      <c r="H34" s="123">
        <v>0</v>
      </c>
      <c r="I34" s="112">
        <v>0</v>
      </c>
      <c r="J34" s="112">
        <v>0</v>
      </c>
      <c r="K34" s="112">
        <v>0</v>
      </c>
      <c r="L34" s="112">
        <v>0</v>
      </c>
      <c r="M34" s="112">
        <v>0</v>
      </c>
      <c r="N34" s="112">
        <v>0</v>
      </c>
      <c r="O34" s="112">
        <v>0</v>
      </c>
      <c r="P34" s="113">
        <v>0</v>
      </c>
      <c r="Q34" s="69"/>
    </row>
    <row r="35" spans="1:17" s="63" customFormat="1" ht="15" x14ac:dyDescent="0.2">
      <c r="A35" s="56"/>
      <c r="B35" s="48" t="s">
        <v>113</v>
      </c>
      <c r="C35" s="49" t="s">
        <v>114</v>
      </c>
      <c r="D35" s="49"/>
      <c r="E35" s="72" t="s">
        <v>115</v>
      </c>
      <c r="F35" s="367">
        <v>0</v>
      </c>
      <c r="G35" s="339">
        <v>0</v>
      </c>
      <c r="H35" s="340">
        <v>0</v>
      </c>
      <c r="I35" s="362">
        <v>0</v>
      </c>
      <c r="J35" s="362">
        <v>0</v>
      </c>
      <c r="K35" s="362">
        <v>0</v>
      </c>
      <c r="L35" s="362">
        <v>0</v>
      </c>
      <c r="M35" s="362">
        <v>0</v>
      </c>
      <c r="N35" s="362">
        <v>0</v>
      </c>
      <c r="O35" s="362">
        <v>0</v>
      </c>
      <c r="P35" s="363">
        <v>0</v>
      </c>
      <c r="Q35" s="56"/>
    </row>
    <row r="36" spans="1:17" s="63" customFormat="1" ht="15" x14ac:dyDescent="0.2">
      <c r="A36" s="56"/>
      <c r="B36" s="73" t="s">
        <v>116</v>
      </c>
      <c r="C36" s="74" t="s">
        <v>117</v>
      </c>
      <c r="D36" s="74"/>
      <c r="E36" s="75" t="s">
        <v>118</v>
      </c>
      <c r="F36" s="368">
        <v>0</v>
      </c>
      <c r="G36" s="339">
        <v>0</v>
      </c>
      <c r="H36" s="340">
        <v>0</v>
      </c>
      <c r="I36" s="362">
        <v>0</v>
      </c>
      <c r="J36" s="362">
        <v>0</v>
      </c>
      <c r="K36" s="362">
        <v>0</v>
      </c>
      <c r="L36" s="362">
        <v>0</v>
      </c>
      <c r="M36" s="362">
        <v>0</v>
      </c>
      <c r="N36" s="362">
        <v>0</v>
      </c>
      <c r="O36" s="362">
        <v>0</v>
      </c>
      <c r="P36" s="363">
        <v>0</v>
      </c>
      <c r="Q36" s="56"/>
    </row>
    <row r="37" spans="1:17" ht="15.75" thickBot="1" x14ac:dyDescent="0.25">
      <c r="A37" s="42"/>
      <c r="B37" s="76" t="s">
        <v>119</v>
      </c>
      <c r="C37" s="77" t="s">
        <v>120</v>
      </c>
      <c r="D37" s="78"/>
      <c r="E37" s="79"/>
      <c r="F37" s="80">
        <f>F8+F29+F35+F36</f>
        <v>0</v>
      </c>
      <c r="G37" s="80">
        <f>G8+G29+G35+G36</f>
        <v>0</v>
      </c>
      <c r="H37" s="81">
        <f>H8+H29+H35+H36</f>
        <v>0</v>
      </c>
      <c r="I37" s="80">
        <f t="shared" ref="I37:P37" si="5">I8+I29+I35+I36</f>
        <v>0</v>
      </c>
      <c r="J37" s="80">
        <f t="shared" si="5"/>
        <v>0</v>
      </c>
      <c r="K37" s="80">
        <f t="shared" si="5"/>
        <v>0</v>
      </c>
      <c r="L37" s="80">
        <f t="shared" si="5"/>
        <v>0</v>
      </c>
      <c r="M37" s="80">
        <f t="shared" si="5"/>
        <v>0</v>
      </c>
      <c r="N37" s="80">
        <f t="shared" si="5"/>
        <v>0</v>
      </c>
      <c r="O37" s="80">
        <f t="shared" si="5"/>
        <v>0</v>
      </c>
      <c r="P37" s="82">
        <f t="shared" si="5"/>
        <v>0</v>
      </c>
      <c r="Q37" s="42"/>
    </row>
    <row r="38" spans="1:17" ht="15.75" thickTop="1" x14ac:dyDescent="0.2">
      <c r="A38" s="42"/>
      <c r="B38" s="83"/>
      <c r="C38" s="83"/>
      <c r="D38" s="84"/>
      <c r="E38" s="43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42"/>
    </row>
    <row r="39" spans="1:17" ht="15" x14ac:dyDescent="0.2">
      <c r="A39" s="42"/>
      <c r="B39" s="83"/>
      <c r="C39" s="83"/>
      <c r="D39" s="84"/>
      <c r="E39" s="43"/>
      <c r="F39" s="86"/>
      <c r="G39" s="371" t="s">
        <v>275</v>
      </c>
      <c r="H39" s="372" t="s">
        <v>274</v>
      </c>
      <c r="I39" s="372" t="s">
        <v>273</v>
      </c>
      <c r="J39" s="85"/>
      <c r="K39" s="85"/>
      <c r="L39" s="85"/>
      <c r="M39" s="85"/>
      <c r="N39" s="85"/>
      <c r="O39" s="85"/>
      <c r="P39" s="86"/>
      <c r="Q39" s="42"/>
    </row>
    <row r="40" spans="1:17" ht="15.75" thickBot="1" x14ac:dyDescent="0.25">
      <c r="A40" s="42"/>
      <c r="B40" s="45"/>
      <c r="C40" s="45" t="s">
        <v>121</v>
      </c>
      <c r="D40" s="45"/>
      <c r="E40" s="87"/>
      <c r="F40" s="364">
        <f t="shared" ref="F40:P40" si="6">F7</f>
        <v>2019</v>
      </c>
      <c r="G40" s="364">
        <f t="shared" si="6"/>
        <v>2020</v>
      </c>
      <c r="H40" s="365">
        <f t="shared" si="6"/>
        <v>2021</v>
      </c>
      <c r="I40" s="364">
        <f t="shared" si="6"/>
        <v>2022</v>
      </c>
      <c r="J40" s="364">
        <f t="shared" si="6"/>
        <v>2023</v>
      </c>
      <c r="K40" s="364">
        <f t="shared" si="6"/>
        <v>2024</v>
      </c>
      <c r="L40" s="364">
        <f t="shared" si="6"/>
        <v>2025</v>
      </c>
      <c r="M40" s="364">
        <f t="shared" si="6"/>
        <v>2026</v>
      </c>
      <c r="N40" s="364">
        <f t="shared" si="6"/>
        <v>2027</v>
      </c>
      <c r="O40" s="364">
        <f t="shared" si="6"/>
        <v>2028</v>
      </c>
      <c r="P40" s="366">
        <f t="shared" si="6"/>
        <v>2029</v>
      </c>
      <c r="Q40" s="42"/>
    </row>
    <row r="41" spans="1:17" ht="15.75" thickBot="1" x14ac:dyDescent="0.25">
      <c r="A41" s="42"/>
      <c r="B41" s="88" t="s">
        <v>122</v>
      </c>
      <c r="C41" s="89" t="s">
        <v>123</v>
      </c>
      <c r="D41" s="90"/>
      <c r="E41" s="91"/>
      <c r="F41" s="92">
        <f>SUM(F42:F48)</f>
        <v>0</v>
      </c>
      <c r="G41" s="93">
        <f>G42+G43+G44+G45-G46+G47-G48</f>
        <v>0</v>
      </c>
      <c r="H41" s="94">
        <f>H42+H43+H44+H45-H46+H47-H48</f>
        <v>0</v>
      </c>
      <c r="I41" s="92">
        <f t="shared" ref="I41:P41" si="7">I42+I43+I44+I45-I46+I47-I48</f>
        <v>0</v>
      </c>
      <c r="J41" s="93">
        <f t="shared" si="7"/>
        <v>0</v>
      </c>
      <c r="K41" s="93">
        <f t="shared" si="7"/>
        <v>0</v>
      </c>
      <c r="L41" s="93">
        <f t="shared" si="7"/>
        <v>0</v>
      </c>
      <c r="M41" s="93">
        <f t="shared" si="7"/>
        <v>0</v>
      </c>
      <c r="N41" s="93">
        <f t="shared" si="7"/>
        <v>0</v>
      </c>
      <c r="O41" s="93">
        <f t="shared" si="7"/>
        <v>0</v>
      </c>
      <c r="P41" s="95">
        <f t="shared" si="7"/>
        <v>0</v>
      </c>
      <c r="Q41" s="42"/>
    </row>
    <row r="42" spans="1:17" ht="15" x14ac:dyDescent="0.2">
      <c r="A42" s="42"/>
      <c r="B42" s="64"/>
      <c r="C42" s="65" t="s">
        <v>60</v>
      </c>
      <c r="D42" s="65" t="s">
        <v>124</v>
      </c>
      <c r="E42" s="66" t="s">
        <v>125</v>
      </c>
      <c r="F42" s="344">
        <v>0</v>
      </c>
      <c r="G42" s="40">
        <v>0</v>
      </c>
      <c r="H42" s="41">
        <v>0</v>
      </c>
      <c r="I42" s="112">
        <v>0</v>
      </c>
      <c r="J42" s="112">
        <v>0</v>
      </c>
      <c r="K42" s="112">
        <v>0</v>
      </c>
      <c r="L42" s="112">
        <v>0</v>
      </c>
      <c r="M42" s="112">
        <v>0</v>
      </c>
      <c r="N42" s="112">
        <v>0</v>
      </c>
      <c r="O42" s="112">
        <v>0</v>
      </c>
      <c r="P42" s="113">
        <v>0</v>
      </c>
      <c r="Q42" s="42"/>
    </row>
    <row r="43" spans="1:17" ht="15" x14ac:dyDescent="0.2">
      <c r="A43" s="42"/>
      <c r="B43" s="64"/>
      <c r="C43" s="65" t="s">
        <v>126</v>
      </c>
      <c r="D43" s="65" t="s">
        <v>127</v>
      </c>
      <c r="E43" s="66" t="s">
        <v>128</v>
      </c>
      <c r="F43" s="369">
        <v>0</v>
      </c>
      <c r="G43" s="122">
        <v>0</v>
      </c>
      <c r="H43" s="123">
        <v>0</v>
      </c>
      <c r="I43" s="112">
        <v>0</v>
      </c>
      <c r="J43" s="112">
        <v>0</v>
      </c>
      <c r="K43" s="112">
        <v>0</v>
      </c>
      <c r="L43" s="112">
        <v>0</v>
      </c>
      <c r="M43" s="112">
        <v>0</v>
      </c>
      <c r="N43" s="112">
        <v>0</v>
      </c>
      <c r="O43" s="112">
        <v>0</v>
      </c>
      <c r="P43" s="113">
        <v>0</v>
      </c>
      <c r="Q43" s="42"/>
    </row>
    <row r="44" spans="1:17" ht="15" x14ac:dyDescent="0.2">
      <c r="A44" s="42"/>
      <c r="B44" s="64"/>
      <c r="C44" s="65" t="s">
        <v>74</v>
      </c>
      <c r="D44" s="65" t="s">
        <v>272</v>
      </c>
      <c r="E44" s="66" t="s">
        <v>162</v>
      </c>
      <c r="F44" s="369">
        <v>0</v>
      </c>
      <c r="G44" s="40">
        <v>0</v>
      </c>
      <c r="H44" s="41">
        <v>0</v>
      </c>
      <c r="I44" s="112">
        <v>0</v>
      </c>
      <c r="J44" s="112">
        <v>0</v>
      </c>
      <c r="K44" s="112">
        <v>0</v>
      </c>
      <c r="L44" s="112">
        <v>0</v>
      </c>
      <c r="M44" s="112">
        <v>0</v>
      </c>
      <c r="N44" s="112">
        <v>0</v>
      </c>
      <c r="O44" s="112">
        <v>0</v>
      </c>
      <c r="P44" s="113">
        <v>0</v>
      </c>
      <c r="Q44" s="42"/>
    </row>
    <row r="45" spans="1:17" ht="15" x14ac:dyDescent="0.2">
      <c r="A45" s="42"/>
      <c r="B45" s="64"/>
      <c r="C45" s="65" t="s">
        <v>94</v>
      </c>
      <c r="D45" s="65" t="s">
        <v>129</v>
      </c>
      <c r="E45" s="66" t="s">
        <v>130</v>
      </c>
      <c r="F45" s="369">
        <v>0</v>
      </c>
      <c r="G45" s="122">
        <v>0</v>
      </c>
      <c r="H45" s="123">
        <v>0</v>
      </c>
      <c r="I45" s="112">
        <v>0</v>
      </c>
      <c r="J45" s="112">
        <v>0</v>
      </c>
      <c r="K45" s="112">
        <v>0</v>
      </c>
      <c r="L45" s="112">
        <v>0</v>
      </c>
      <c r="M45" s="112">
        <v>0</v>
      </c>
      <c r="N45" s="112">
        <v>0</v>
      </c>
      <c r="O45" s="112">
        <v>0</v>
      </c>
      <c r="P45" s="113">
        <v>0</v>
      </c>
      <c r="Q45" s="42"/>
    </row>
    <row r="46" spans="1:17" ht="15" x14ac:dyDescent="0.2">
      <c r="A46" s="42"/>
      <c r="B46" s="64"/>
      <c r="C46" s="65" t="s">
        <v>97</v>
      </c>
      <c r="D46" s="65" t="s">
        <v>131</v>
      </c>
      <c r="E46" s="66" t="s">
        <v>132</v>
      </c>
      <c r="F46" s="369">
        <v>0</v>
      </c>
      <c r="G46" s="122">
        <v>0</v>
      </c>
      <c r="H46" s="123">
        <v>0</v>
      </c>
      <c r="I46" s="112">
        <v>0</v>
      </c>
      <c r="J46" s="112">
        <v>0</v>
      </c>
      <c r="K46" s="112">
        <v>0</v>
      </c>
      <c r="L46" s="112">
        <v>0</v>
      </c>
      <c r="M46" s="112">
        <v>0</v>
      </c>
      <c r="N46" s="112">
        <v>0</v>
      </c>
      <c r="O46" s="112">
        <v>0</v>
      </c>
      <c r="P46" s="113">
        <v>0</v>
      </c>
      <c r="Q46" s="42"/>
    </row>
    <row r="47" spans="1:17" ht="15" x14ac:dyDescent="0.2">
      <c r="A47" s="42"/>
      <c r="B47" s="64"/>
      <c r="C47" s="65" t="s">
        <v>100</v>
      </c>
      <c r="D47" s="65" t="s">
        <v>133</v>
      </c>
      <c r="E47" s="66" t="s">
        <v>134</v>
      </c>
      <c r="F47" s="344">
        <v>0</v>
      </c>
      <c r="G47" s="136">
        <f>IF(RDG!G54&lt;0,0,RDG!G54)</f>
        <v>0</v>
      </c>
      <c r="H47" s="336">
        <f>IF(RDG!H54&lt;0,0,RDG!H54)</f>
        <v>0</v>
      </c>
      <c r="I47" s="136">
        <f>IF(RDG!I54&lt;0,0,RDG!I54)</f>
        <v>0</v>
      </c>
      <c r="J47" s="136">
        <f>IF(RDG!J54&lt;0,0,RDG!J54)</f>
        <v>0</v>
      </c>
      <c r="K47" s="136">
        <f>IF(RDG!K54&lt;0,0,RDG!K54)</f>
        <v>0</v>
      </c>
      <c r="L47" s="136">
        <f>IF(RDG!L54&lt;0,0,RDG!L54)</f>
        <v>0</v>
      </c>
      <c r="M47" s="136">
        <f>IF(RDG!M54&lt;0,0,RDG!M54)</f>
        <v>0</v>
      </c>
      <c r="N47" s="136">
        <f>IF(RDG!N54&lt;0,0,RDG!N54)</f>
        <v>0</v>
      </c>
      <c r="O47" s="136">
        <f>IF(RDG!O54&lt;0,0,RDG!O54)</f>
        <v>0</v>
      </c>
      <c r="P47" s="137">
        <f>IF(RDG!P54&lt;0,0,RDG!P54)</f>
        <v>0</v>
      </c>
      <c r="Q47" s="42"/>
    </row>
    <row r="48" spans="1:17" ht="15" x14ac:dyDescent="0.2">
      <c r="A48" s="42"/>
      <c r="B48" s="64"/>
      <c r="C48" s="65" t="s">
        <v>135</v>
      </c>
      <c r="D48" s="65" t="s">
        <v>136</v>
      </c>
      <c r="E48" s="66" t="s">
        <v>137</v>
      </c>
      <c r="F48" s="344">
        <v>0</v>
      </c>
      <c r="G48" s="136">
        <f>-IF(RDG!G54&lt;0,RDG!G54,0)</f>
        <v>0</v>
      </c>
      <c r="H48" s="336">
        <f>-IF(RDG!H54&lt;0,RDG!H54,0)</f>
        <v>0</v>
      </c>
      <c r="I48" s="136">
        <f>-IF(RDG!I54&lt;0,RDG!I54,0)</f>
        <v>0</v>
      </c>
      <c r="J48" s="136">
        <f>-IF(RDG!J54&lt;0,RDG!J54,0)</f>
        <v>0</v>
      </c>
      <c r="K48" s="136">
        <f>-IF(RDG!K54&lt;0,RDG!K54,0)</f>
        <v>0</v>
      </c>
      <c r="L48" s="136">
        <f>-IF(RDG!L54&lt;0,RDG!L54,0)</f>
        <v>0</v>
      </c>
      <c r="M48" s="136">
        <f>-IF(RDG!M54&lt;0,RDG!M54,0)</f>
        <v>0</v>
      </c>
      <c r="N48" s="136">
        <f>-IF(RDG!N54&lt;0,RDG!N54,0)</f>
        <v>0</v>
      </c>
      <c r="O48" s="136">
        <f>-IF(RDG!O54&lt;0,RDG!O54,0)</f>
        <v>0</v>
      </c>
      <c r="P48" s="137">
        <f>-IF(RDG!P54&lt;0,RDG!P54,0)</f>
        <v>0</v>
      </c>
      <c r="Q48" s="42"/>
    </row>
    <row r="49" spans="1:17" s="63" customFormat="1" ht="15" x14ac:dyDescent="0.2">
      <c r="A49" s="56"/>
      <c r="B49" s="88" t="s">
        <v>138</v>
      </c>
      <c r="C49" s="89" t="s">
        <v>139</v>
      </c>
      <c r="D49" s="89"/>
      <c r="E49" s="96" t="s">
        <v>140</v>
      </c>
      <c r="F49" s="367">
        <v>0</v>
      </c>
      <c r="G49" s="339">
        <v>0</v>
      </c>
      <c r="H49" s="340">
        <v>0</v>
      </c>
      <c r="I49" s="362">
        <v>0</v>
      </c>
      <c r="J49" s="362">
        <v>0</v>
      </c>
      <c r="K49" s="362">
        <v>0</v>
      </c>
      <c r="L49" s="362">
        <v>0</v>
      </c>
      <c r="M49" s="362">
        <v>0</v>
      </c>
      <c r="N49" s="362">
        <v>0</v>
      </c>
      <c r="O49" s="362">
        <v>0</v>
      </c>
      <c r="P49" s="363">
        <v>0</v>
      </c>
      <c r="Q49" s="56"/>
    </row>
    <row r="50" spans="1:17" ht="15" x14ac:dyDescent="0.2">
      <c r="A50" s="42"/>
      <c r="B50" s="88" t="s">
        <v>141</v>
      </c>
      <c r="C50" s="89" t="s">
        <v>142</v>
      </c>
      <c r="D50" s="90"/>
      <c r="E50" s="96" t="s">
        <v>269</v>
      </c>
      <c r="F50" s="97">
        <f t="shared" ref="F50" si="8">SUM(F51:F52)</f>
        <v>0</v>
      </c>
      <c r="G50" s="339">
        <v>0</v>
      </c>
      <c r="H50" s="340">
        <v>0</v>
      </c>
      <c r="I50" s="362">
        <v>0</v>
      </c>
      <c r="J50" s="362">
        <v>0</v>
      </c>
      <c r="K50" s="362">
        <v>0</v>
      </c>
      <c r="L50" s="362">
        <v>0</v>
      </c>
      <c r="M50" s="362">
        <v>0</v>
      </c>
      <c r="N50" s="362">
        <v>0</v>
      </c>
      <c r="O50" s="362">
        <v>0</v>
      </c>
      <c r="P50" s="363">
        <v>0</v>
      </c>
      <c r="Q50" s="42"/>
    </row>
    <row r="51" spans="1:17" ht="15" x14ac:dyDescent="0.2">
      <c r="A51" s="42"/>
      <c r="B51" s="64"/>
      <c r="C51" s="65" t="s">
        <v>60</v>
      </c>
      <c r="D51" s="65" t="s">
        <v>143</v>
      </c>
      <c r="E51" s="66" t="s">
        <v>144</v>
      </c>
      <c r="F51" s="344">
        <v>0</v>
      </c>
      <c r="G51" s="40">
        <v>0</v>
      </c>
      <c r="H51" s="41">
        <v>0</v>
      </c>
      <c r="I51" s="112">
        <v>0</v>
      </c>
      <c r="J51" s="112">
        <v>0</v>
      </c>
      <c r="K51" s="112">
        <v>0</v>
      </c>
      <c r="L51" s="112">
        <v>0</v>
      </c>
      <c r="M51" s="112">
        <v>0</v>
      </c>
      <c r="N51" s="112">
        <v>0</v>
      </c>
      <c r="O51" s="112">
        <v>0</v>
      </c>
      <c r="P51" s="113">
        <v>0</v>
      </c>
      <c r="Q51" s="42"/>
    </row>
    <row r="52" spans="1:17" ht="15" x14ac:dyDescent="0.2">
      <c r="A52" s="42"/>
      <c r="B52" s="64"/>
      <c r="C52" s="65" t="s">
        <v>74</v>
      </c>
      <c r="D52" s="65" t="s">
        <v>270</v>
      </c>
      <c r="E52" s="66" t="s">
        <v>159</v>
      </c>
      <c r="F52" s="344">
        <v>0</v>
      </c>
      <c r="G52" s="136">
        <f>G50-G51</f>
        <v>0</v>
      </c>
      <c r="H52" s="336">
        <f>H50-H51</f>
        <v>0</v>
      </c>
      <c r="I52" s="136">
        <f t="shared" ref="I52:P52" si="9">I50-I51</f>
        <v>0</v>
      </c>
      <c r="J52" s="136">
        <f t="shared" si="9"/>
        <v>0</v>
      </c>
      <c r="K52" s="136">
        <f t="shared" si="9"/>
        <v>0</v>
      </c>
      <c r="L52" s="136">
        <f t="shared" si="9"/>
        <v>0</v>
      </c>
      <c r="M52" s="136">
        <f t="shared" si="9"/>
        <v>0</v>
      </c>
      <c r="N52" s="136">
        <f t="shared" si="9"/>
        <v>0</v>
      </c>
      <c r="O52" s="136">
        <f t="shared" si="9"/>
        <v>0</v>
      </c>
      <c r="P52" s="137">
        <f t="shared" si="9"/>
        <v>0</v>
      </c>
      <c r="Q52" s="42"/>
    </row>
    <row r="53" spans="1:17" ht="15" x14ac:dyDescent="0.2">
      <c r="A53" s="42"/>
      <c r="B53" s="88" t="s">
        <v>0</v>
      </c>
      <c r="C53" s="89" t="s">
        <v>145</v>
      </c>
      <c r="D53" s="90"/>
      <c r="E53" s="96" t="s">
        <v>268</v>
      </c>
      <c r="F53" s="98">
        <f t="shared" ref="F53" si="10">+SUM(F54:F58)</f>
        <v>0</v>
      </c>
      <c r="G53" s="339">
        <v>0</v>
      </c>
      <c r="H53" s="340">
        <v>0</v>
      </c>
      <c r="I53" s="362">
        <v>0</v>
      </c>
      <c r="J53" s="362">
        <v>0</v>
      </c>
      <c r="K53" s="362">
        <v>0</v>
      </c>
      <c r="L53" s="362">
        <v>0</v>
      </c>
      <c r="M53" s="362">
        <v>0</v>
      </c>
      <c r="N53" s="362">
        <v>0</v>
      </c>
      <c r="O53" s="362">
        <v>0</v>
      </c>
      <c r="P53" s="363">
        <v>0</v>
      </c>
      <c r="Q53" s="42"/>
    </row>
    <row r="54" spans="1:17" ht="15" x14ac:dyDescent="0.2">
      <c r="A54" s="42"/>
      <c r="B54" s="64"/>
      <c r="C54" s="65" t="s">
        <v>60</v>
      </c>
      <c r="D54" s="65" t="s">
        <v>146</v>
      </c>
      <c r="E54" s="66" t="s">
        <v>147</v>
      </c>
      <c r="F54" s="344">
        <v>0</v>
      </c>
      <c r="G54" s="40">
        <v>0</v>
      </c>
      <c r="H54" s="41">
        <v>0</v>
      </c>
      <c r="I54" s="112">
        <v>0</v>
      </c>
      <c r="J54" s="112">
        <v>0</v>
      </c>
      <c r="K54" s="112">
        <v>0</v>
      </c>
      <c r="L54" s="112">
        <v>0</v>
      </c>
      <c r="M54" s="112">
        <v>0</v>
      </c>
      <c r="N54" s="112">
        <v>0</v>
      </c>
      <c r="O54" s="112">
        <v>0</v>
      </c>
      <c r="P54" s="113">
        <v>0</v>
      </c>
      <c r="Q54" s="42"/>
    </row>
    <row r="55" spans="1:17" ht="15" x14ac:dyDescent="0.2">
      <c r="A55" s="42"/>
      <c r="B55" s="64"/>
      <c r="C55" s="65" t="s">
        <v>74</v>
      </c>
      <c r="D55" s="65" t="s">
        <v>148</v>
      </c>
      <c r="E55" s="66" t="s">
        <v>149</v>
      </c>
      <c r="F55" s="369">
        <v>0</v>
      </c>
      <c r="G55" s="40">
        <v>0</v>
      </c>
      <c r="H55" s="41">
        <v>0</v>
      </c>
      <c r="I55" s="112">
        <v>0</v>
      </c>
      <c r="J55" s="112">
        <v>0</v>
      </c>
      <c r="K55" s="112">
        <v>0</v>
      </c>
      <c r="L55" s="112">
        <v>0</v>
      </c>
      <c r="M55" s="112">
        <v>0</v>
      </c>
      <c r="N55" s="112">
        <v>0</v>
      </c>
      <c r="O55" s="112">
        <v>0</v>
      </c>
      <c r="P55" s="113">
        <v>0</v>
      </c>
      <c r="Q55" s="42"/>
    </row>
    <row r="56" spans="1:17" ht="15" x14ac:dyDescent="0.2">
      <c r="A56" s="42"/>
      <c r="B56" s="64"/>
      <c r="C56" s="65" t="s">
        <v>94</v>
      </c>
      <c r="D56" s="65" t="s">
        <v>150</v>
      </c>
      <c r="E56" s="66" t="s">
        <v>151</v>
      </c>
      <c r="F56" s="369">
        <v>0</v>
      </c>
      <c r="G56" s="40">
        <v>0</v>
      </c>
      <c r="H56" s="41">
        <v>0</v>
      </c>
      <c r="I56" s="112">
        <v>0</v>
      </c>
      <c r="J56" s="112">
        <v>0</v>
      </c>
      <c r="K56" s="112">
        <v>0</v>
      </c>
      <c r="L56" s="112">
        <v>0</v>
      </c>
      <c r="M56" s="112">
        <v>0</v>
      </c>
      <c r="N56" s="112">
        <v>0</v>
      </c>
      <c r="O56" s="112">
        <v>0</v>
      </c>
      <c r="P56" s="113">
        <v>0</v>
      </c>
      <c r="Q56" s="42"/>
    </row>
    <row r="57" spans="1:17" ht="15" x14ac:dyDescent="0.2">
      <c r="A57" s="42"/>
      <c r="B57" s="64"/>
      <c r="C57" s="65" t="s">
        <v>97</v>
      </c>
      <c r="D57" s="65" t="s">
        <v>152</v>
      </c>
      <c r="E57" s="66" t="s">
        <v>153</v>
      </c>
      <c r="F57" s="369">
        <v>0</v>
      </c>
      <c r="G57" s="40">
        <v>0</v>
      </c>
      <c r="H57" s="41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  <c r="N57" s="112">
        <v>0</v>
      </c>
      <c r="O57" s="112">
        <v>0</v>
      </c>
      <c r="P57" s="113">
        <v>0</v>
      </c>
      <c r="Q57" s="42"/>
    </row>
    <row r="58" spans="1:17" ht="15" x14ac:dyDescent="0.2">
      <c r="A58" s="42"/>
      <c r="B58" s="64"/>
      <c r="C58" s="65" t="s">
        <v>100</v>
      </c>
      <c r="D58" s="65" t="s">
        <v>270</v>
      </c>
      <c r="E58" s="66" t="s">
        <v>159</v>
      </c>
      <c r="F58" s="350">
        <v>0</v>
      </c>
      <c r="G58" s="337">
        <f>G53-SUM(G54:G57)</f>
        <v>0</v>
      </c>
      <c r="H58" s="338">
        <f>H53-SUM(H54:H57)</f>
        <v>0</v>
      </c>
      <c r="I58" s="136">
        <f t="shared" ref="I58:P58" si="11">I53-SUM(I54:I57)</f>
        <v>0</v>
      </c>
      <c r="J58" s="136">
        <f t="shared" si="11"/>
        <v>0</v>
      </c>
      <c r="K58" s="136">
        <f t="shared" si="11"/>
        <v>0</v>
      </c>
      <c r="L58" s="136">
        <f t="shared" si="11"/>
        <v>0</v>
      </c>
      <c r="M58" s="136">
        <f t="shared" si="11"/>
        <v>0</v>
      </c>
      <c r="N58" s="136">
        <f t="shared" si="11"/>
        <v>0</v>
      </c>
      <c r="O58" s="136">
        <f t="shared" si="11"/>
        <v>0</v>
      </c>
      <c r="P58" s="137">
        <f t="shared" si="11"/>
        <v>0</v>
      </c>
      <c r="Q58" s="42"/>
    </row>
    <row r="59" spans="1:17" s="63" customFormat="1" ht="15" x14ac:dyDescent="0.2">
      <c r="A59" s="56"/>
      <c r="B59" s="99" t="s">
        <v>154</v>
      </c>
      <c r="C59" s="100" t="s">
        <v>155</v>
      </c>
      <c r="D59" s="100"/>
      <c r="E59" s="101" t="s">
        <v>156</v>
      </c>
      <c r="F59" s="370">
        <v>0</v>
      </c>
      <c r="G59" s="339">
        <v>0</v>
      </c>
      <c r="H59" s="340">
        <v>0</v>
      </c>
      <c r="I59" s="362">
        <v>0</v>
      </c>
      <c r="J59" s="362">
        <v>0</v>
      </c>
      <c r="K59" s="362">
        <v>0</v>
      </c>
      <c r="L59" s="362">
        <v>0</v>
      </c>
      <c r="M59" s="362">
        <v>0</v>
      </c>
      <c r="N59" s="362">
        <v>0</v>
      </c>
      <c r="O59" s="362">
        <v>0</v>
      </c>
      <c r="P59" s="363">
        <v>0</v>
      </c>
      <c r="Q59" s="56"/>
    </row>
    <row r="60" spans="1:17" ht="15.75" thickBot="1" x14ac:dyDescent="0.25">
      <c r="A60" s="42"/>
      <c r="B60" s="102" t="s">
        <v>157</v>
      </c>
      <c r="C60" s="103" t="s">
        <v>158</v>
      </c>
      <c r="D60" s="104"/>
      <c r="E60" s="105"/>
      <c r="F60" s="80">
        <f>+F41+F49+F50+F53+F59</f>
        <v>0</v>
      </c>
      <c r="G60" s="80">
        <f t="shared" ref="G60" si="12">+G41+G49+G50+G53+G59</f>
        <v>0</v>
      </c>
      <c r="H60" s="81">
        <f t="shared" ref="H60" si="13">+H41+H49+H50+H53+H59</f>
        <v>0</v>
      </c>
      <c r="I60" s="80">
        <f t="shared" ref="I60" si="14">+I41+I49+I50+I53+I59</f>
        <v>0</v>
      </c>
      <c r="J60" s="80">
        <f t="shared" ref="J60" si="15">+J41+J49+J50+J53+J59</f>
        <v>0</v>
      </c>
      <c r="K60" s="80">
        <f t="shared" ref="K60" si="16">+K41+K49+K50+K53+K59</f>
        <v>0</v>
      </c>
      <c r="L60" s="80">
        <f t="shared" ref="L60" si="17">+L41+L49+L50+L53+L59</f>
        <v>0</v>
      </c>
      <c r="M60" s="80">
        <f t="shared" ref="M60" si="18">+M41+M49+M50+M53+M59</f>
        <v>0</v>
      </c>
      <c r="N60" s="80">
        <f t="shared" ref="N60" si="19">+N41+N49+N50+N53+N59</f>
        <v>0</v>
      </c>
      <c r="O60" s="80">
        <f t="shared" ref="O60" si="20">+O41+O49+O50+O53+O59</f>
        <v>0</v>
      </c>
      <c r="P60" s="82">
        <f t="shared" ref="P60" si="21">+P41+P49+P50+P53+P59</f>
        <v>0</v>
      </c>
      <c r="Q60" s="42"/>
    </row>
    <row r="61" spans="1:17" s="109" customFormat="1" ht="15" customHeight="1" thickTop="1" x14ac:dyDescent="0.2">
      <c r="A61" s="106"/>
      <c r="B61" s="107"/>
      <c r="C61" s="106"/>
      <c r="D61" s="106"/>
      <c r="E61" s="106"/>
      <c r="F61" s="108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</row>
    <row r="63" spans="1:17" x14ac:dyDescent="0.2">
      <c r="I63" s="109"/>
      <c r="J63" s="109"/>
      <c r="K63" s="109"/>
      <c r="L63" s="109"/>
      <c r="M63" s="109"/>
      <c r="N63" s="109"/>
      <c r="O63" s="109"/>
      <c r="P63" s="109"/>
    </row>
    <row r="64" spans="1:17" x14ac:dyDescent="0.2">
      <c r="G64" s="110"/>
      <c r="H64" s="110"/>
    </row>
    <row r="65" spans="8:8" x14ac:dyDescent="0.2">
      <c r="H65" s="109"/>
    </row>
  </sheetData>
  <sheetProtection algorithmName="SHA-512" hashValue="l2FfR+W1N6vUUD/uQ38I24lTCPr5bqoTgY2jOYCasmrOxWf8FtSfd625UmIcLLkOiZHMp2Bo7bHx5ZVny3MiLA==" saltValue="laXDqXXoVK+XV+famyHxJg==" spinCount="100000" sheet="1" objects="1" scenarios="1"/>
  <mergeCells count="2">
    <mergeCell ref="D3:I3"/>
    <mergeCell ref="K3:M3"/>
  </mergeCells>
  <dataValidations count="1">
    <dataValidation type="decimal" operator="greaterThanOrEqual" allowBlank="1" showInputMessage="1" showErrorMessage="1" error="Unos mora biti pozitivan broj." sqref="G45:P48" xr:uid="{6C37219B-083B-4F80-8DF3-F2EFB6FA91F0}">
      <formula1>0</formula1>
    </dataValidation>
  </dataValidations>
  <pageMargins left="0.15748031496062992" right="0.15748031496062992" top="0.19685039370078741" bottom="0.19685039370078741" header="0.51181102362204722" footer="0.51181102362204722"/>
  <pageSetup paperSize="9" scale="46" fitToHeight="0" orientation="landscape" r:id="rId1"/>
  <headerFooter alignWithMargins="0"/>
  <rowBreaks count="1" manualBreakCount="1">
    <brk id="38" max="15" man="1"/>
  </rowBreaks>
  <ignoredErrors>
    <ignoredError sqref="F41 F5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A55F7-1EB0-4F42-88B6-5C4A3A1C43D6}">
  <sheetPr>
    <pageSetUpPr fitToPage="1"/>
  </sheetPr>
  <dimension ref="A1:X32"/>
  <sheetViews>
    <sheetView zoomScale="80" zoomScaleNormal="80" workbookViewId="0">
      <selection activeCell="A2" sqref="A2"/>
    </sheetView>
  </sheetViews>
  <sheetFormatPr defaultColWidth="11.42578125" defaultRowHeight="12.75" x14ac:dyDescent="0.2"/>
  <cols>
    <col min="1" max="2" width="2.7109375" style="71" customWidth="1"/>
    <col min="3" max="3" width="4.28515625" style="71" bestFit="1" customWidth="1"/>
    <col min="4" max="4" width="51.85546875" style="71" customWidth="1"/>
    <col min="5" max="13" width="17.85546875" style="71" customWidth="1"/>
    <col min="14" max="14" width="2.85546875" style="71" customWidth="1"/>
    <col min="15" max="16384" width="11.42578125" style="71"/>
  </cols>
  <sheetData>
    <row r="1" spans="1:24" ht="15" x14ac:dyDescent="0.25">
      <c r="A1" s="481"/>
      <c r="B1" s="482" t="s">
        <v>292</v>
      </c>
      <c r="C1" s="483"/>
      <c r="D1" s="483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4" ht="13.5" thickBo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ht="96" customHeight="1" thickBot="1" x14ac:dyDescent="0.25">
      <c r="A3" s="69"/>
      <c r="B3" s="69"/>
      <c r="D3" s="461" t="s">
        <v>256</v>
      </c>
      <c r="E3" s="473"/>
      <c r="F3" s="473"/>
      <c r="G3" s="473"/>
      <c r="H3" s="474"/>
      <c r="I3" s="69"/>
      <c r="J3" s="464" t="s">
        <v>259</v>
      </c>
      <c r="K3" s="465"/>
      <c r="L3" s="466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1:24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spans="1:24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</row>
    <row r="6" spans="1:24" x14ac:dyDescent="0.2">
      <c r="A6" s="69"/>
      <c r="B6" s="69"/>
      <c r="C6" s="69"/>
      <c r="D6" s="69"/>
      <c r="E6" s="371" t="s">
        <v>274</v>
      </c>
      <c r="F6" s="371" t="s">
        <v>273</v>
      </c>
      <c r="G6" s="372"/>
      <c r="H6" s="372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ht="15.75" thickBot="1" x14ac:dyDescent="0.25">
      <c r="A7" s="69"/>
      <c r="B7" s="69"/>
      <c r="C7" s="285"/>
      <c r="D7" s="286"/>
      <c r="E7" s="373">
        <f>RDG!H7</f>
        <v>2021</v>
      </c>
      <c r="F7" s="374">
        <f>RDG!I7</f>
        <v>2022</v>
      </c>
      <c r="G7" s="375">
        <f>RDG!J7</f>
        <v>2023</v>
      </c>
      <c r="H7" s="374">
        <f>RDG!K7</f>
        <v>2024</v>
      </c>
      <c r="I7" s="375">
        <f>RDG!L7</f>
        <v>2025</v>
      </c>
      <c r="J7" s="375">
        <f>RDG!M7</f>
        <v>2026</v>
      </c>
      <c r="K7" s="375">
        <f>RDG!N7</f>
        <v>2027</v>
      </c>
      <c r="L7" s="374">
        <f>RDG!O7</f>
        <v>2028</v>
      </c>
      <c r="M7" s="376">
        <f>RDG!P7</f>
        <v>2029</v>
      </c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4" ht="15" x14ac:dyDescent="0.2">
      <c r="A8" s="69"/>
      <c r="B8" s="69"/>
      <c r="C8" s="287" t="s">
        <v>0</v>
      </c>
      <c r="D8" s="288" t="s">
        <v>177</v>
      </c>
      <c r="E8" s="289">
        <f>E9+E10+E15</f>
        <v>0</v>
      </c>
      <c r="F8" s="290">
        <f>F9+F10</f>
        <v>0</v>
      </c>
      <c r="G8" s="290">
        <f>G9+G10</f>
        <v>0</v>
      </c>
      <c r="H8" s="290">
        <f>H9+H10</f>
        <v>0</v>
      </c>
      <c r="I8" s="290">
        <f>I9+I10+I15</f>
        <v>0</v>
      </c>
      <c r="J8" s="290">
        <f>J9+J10+J15</f>
        <v>0</v>
      </c>
      <c r="K8" s="290">
        <f>K9+K10+K15</f>
        <v>0</v>
      </c>
      <c r="L8" s="290">
        <f>L9+L10+L15</f>
        <v>0</v>
      </c>
      <c r="M8" s="291">
        <f>M9+M10+M15</f>
        <v>0</v>
      </c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</row>
    <row r="9" spans="1:24" ht="15" x14ac:dyDescent="0.2">
      <c r="A9" s="69"/>
      <c r="B9" s="69"/>
      <c r="C9" s="292" t="s">
        <v>60</v>
      </c>
      <c r="D9" s="293" t="s">
        <v>219</v>
      </c>
      <c r="E9" s="377">
        <f>RDG!H48</f>
        <v>0</v>
      </c>
      <c r="F9" s="378">
        <f>RDG!I48-RDG!I12</f>
        <v>0</v>
      </c>
      <c r="G9" s="378">
        <f>RDG!J48-RDG!J12</f>
        <v>0</v>
      </c>
      <c r="H9" s="378">
        <f>RDG!K48-RDG!K12</f>
        <v>0</v>
      </c>
      <c r="I9" s="378">
        <f>RDG!L48-RDG!L12</f>
        <v>0</v>
      </c>
      <c r="J9" s="378">
        <f>RDG!M48-RDG!M12</f>
        <v>0</v>
      </c>
      <c r="K9" s="378">
        <f>RDG!N48-RDG!N12</f>
        <v>0</v>
      </c>
      <c r="L9" s="378">
        <f>RDG!O48-RDG!O12</f>
        <v>0</v>
      </c>
      <c r="M9" s="379">
        <f>RDG!P48-RDG!P12</f>
        <v>0</v>
      </c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</row>
    <row r="10" spans="1:24" ht="15" x14ac:dyDescent="0.2">
      <c r="A10" s="69"/>
      <c r="B10" s="69"/>
      <c r="C10" s="295" t="s">
        <v>74</v>
      </c>
      <c r="D10" s="296" t="s">
        <v>178</v>
      </c>
      <c r="E10" s="377">
        <f>SUM(E11:E13)</f>
        <v>0</v>
      </c>
      <c r="F10" s="378">
        <f>SUM(F12:F14)</f>
        <v>0</v>
      </c>
      <c r="G10" s="378">
        <f t="shared" ref="G10:M10" si="0">SUM(G12:G14)</f>
        <v>0</v>
      </c>
      <c r="H10" s="378">
        <f t="shared" si="0"/>
        <v>0</v>
      </c>
      <c r="I10" s="378">
        <f t="shared" si="0"/>
        <v>0</v>
      </c>
      <c r="J10" s="378">
        <f t="shared" si="0"/>
        <v>0</v>
      </c>
      <c r="K10" s="378">
        <f t="shared" si="0"/>
        <v>0</v>
      </c>
      <c r="L10" s="378">
        <f t="shared" si="0"/>
        <v>0</v>
      </c>
      <c r="M10" s="380">
        <f t="shared" si="0"/>
        <v>0</v>
      </c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</row>
    <row r="11" spans="1:24" ht="15" thickBot="1" x14ac:dyDescent="0.25">
      <c r="A11" s="69"/>
      <c r="B11" s="69"/>
      <c r="C11" s="297"/>
      <c r="D11" s="298" t="s">
        <v>53</v>
      </c>
      <c r="E11" s="294">
        <f>BILANCA!H60</f>
        <v>0</v>
      </c>
      <c r="F11" s="299"/>
      <c r="G11" s="299"/>
      <c r="H11" s="299"/>
      <c r="I11" s="299"/>
      <c r="J11" s="299"/>
      <c r="K11" s="299"/>
      <c r="L11" s="299"/>
      <c r="M11" s="300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</row>
    <row r="12" spans="1:24" ht="14.25" x14ac:dyDescent="0.2">
      <c r="A12" s="69"/>
      <c r="B12" s="69"/>
      <c r="C12" s="297"/>
      <c r="D12" s="298" t="s">
        <v>279</v>
      </c>
      <c r="E12" s="416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1">
        <v>0</v>
      </c>
      <c r="N12" s="69"/>
      <c r="O12" s="69"/>
      <c r="P12" s="467" t="s">
        <v>284</v>
      </c>
      <c r="Q12" s="468"/>
      <c r="R12" s="468"/>
      <c r="S12" s="468"/>
      <c r="T12" s="468"/>
      <c r="U12" s="468"/>
      <c r="V12" s="468"/>
      <c r="W12" s="469"/>
      <c r="X12" s="69"/>
    </row>
    <row r="13" spans="1:24" ht="15" thickBot="1" x14ac:dyDescent="0.25">
      <c r="A13" s="69"/>
      <c r="B13" s="69"/>
      <c r="C13" s="297"/>
      <c r="D13" s="298" t="s">
        <v>280</v>
      </c>
      <c r="E13" s="416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1">
        <v>0</v>
      </c>
      <c r="N13" s="69"/>
      <c r="O13" s="69"/>
      <c r="P13" s="470" t="s">
        <v>276</v>
      </c>
      <c r="Q13" s="471"/>
      <c r="R13" s="471"/>
      <c r="S13" s="471"/>
      <c r="T13" s="471"/>
      <c r="U13" s="471"/>
      <c r="V13" s="471"/>
      <c r="W13" s="472"/>
      <c r="X13" s="69"/>
    </row>
    <row r="14" spans="1:24" ht="14.25" x14ac:dyDescent="0.2">
      <c r="A14" s="69"/>
      <c r="B14" s="69"/>
      <c r="C14" s="297"/>
      <c r="D14" s="298" t="s">
        <v>281</v>
      </c>
      <c r="E14" s="301"/>
      <c r="F14" s="260">
        <f>RDG!I12</f>
        <v>0</v>
      </c>
      <c r="G14" s="260">
        <f>RDG!J12</f>
        <v>0</v>
      </c>
      <c r="H14" s="260">
        <f>RDG!K12</f>
        <v>0</v>
      </c>
      <c r="I14" s="260">
        <f>RDG!L12</f>
        <v>0</v>
      </c>
      <c r="J14" s="260">
        <f>RDG!M12</f>
        <v>0</v>
      </c>
      <c r="K14" s="260">
        <f>RDG!N12</f>
        <v>0</v>
      </c>
      <c r="L14" s="260">
        <f>RDG!O12</f>
        <v>0</v>
      </c>
      <c r="M14" s="261">
        <f>RDG!P12</f>
        <v>0</v>
      </c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1:24" ht="15" x14ac:dyDescent="0.2">
      <c r="A15" s="69"/>
      <c r="B15" s="69"/>
      <c r="C15" s="302" t="s">
        <v>94</v>
      </c>
      <c r="D15" s="303" t="s">
        <v>220</v>
      </c>
      <c r="E15" s="381"/>
      <c r="F15" s="382"/>
      <c r="G15" s="382"/>
      <c r="H15" s="382"/>
      <c r="I15" s="378">
        <f>I16+I17</f>
        <v>0</v>
      </c>
      <c r="J15" s="378">
        <f t="shared" ref="J15:L15" si="1">J16+J17</f>
        <v>0</v>
      </c>
      <c r="K15" s="378">
        <f t="shared" si="1"/>
        <v>0</v>
      </c>
      <c r="L15" s="378">
        <f t="shared" si="1"/>
        <v>0</v>
      </c>
      <c r="M15" s="380">
        <f>M16+M17</f>
        <v>0</v>
      </c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</row>
    <row r="16" spans="1:24" ht="14.25" x14ac:dyDescent="0.2">
      <c r="A16" s="69"/>
      <c r="B16" s="69"/>
      <c r="C16" s="304"/>
      <c r="D16" s="305" t="s">
        <v>55</v>
      </c>
      <c r="E16" s="306"/>
      <c r="F16" s="299"/>
      <c r="G16" s="299"/>
      <c r="H16" s="299"/>
      <c r="I16" s="40">
        <v>0</v>
      </c>
      <c r="J16" s="40">
        <v>0</v>
      </c>
      <c r="K16" s="40">
        <v>0</v>
      </c>
      <c r="L16" s="40">
        <v>0</v>
      </c>
      <c r="M16" s="41">
        <v>0</v>
      </c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</row>
    <row r="17" spans="1:24" ht="15" thickBot="1" x14ac:dyDescent="0.25">
      <c r="A17" s="69"/>
      <c r="B17" s="69"/>
      <c r="C17" s="307"/>
      <c r="D17" s="308" t="s">
        <v>56</v>
      </c>
      <c r="E17" s="306"/>
      <c r="F17" s="299"/>
      <c r="G17" s="299"/>
      <c r="H17" s="299"/>
      <c r="I17" s="40">
        <v>0</v>
      </c>
      <c r="J17" s="40">
        <v>0</v>
      </c>
      <c r="K17" s="40">
        <v>0</v>
      </c>
      <c r="L17" s="40">
        <v>0</v>
      </c>
      <c r="M17" s="222">
        <v>0</v>
      </c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</row>
    <row r="18" spans="1:24" ht="15" x14ac:dyDescent="0.2">
      <c r="A18" s="69"/>
      <c r="B18" s="69"/>
      <c r="C18" s="309" t="s">
        <v>5</v>
      </c>
      <c r="D18" s="310" t="s">
        <v>179</v>
      </c>
      <c r="E18" s="311">
        <f>SUM(E19:E26)</f>
        <v>0</v>
      </c>
      <c r="F18" s="312">
        <f t="shared" ref="F18:M18" si="2">SUM(F19:F26)</f>
        <v>0</v>
      </c>
      <c r="G18" s="312">
        <f t="shared" si="2"/>
        <v>0</v>
      </c>
      <c r="H18" s="312">
        <f t="shared" si="2"/>
        <v>0</v>
      </c>
      <c r="I18" s="312">
        <f t="shared" si="2"/>
        <v>0</v>
      </c>
      <c r="J18" s="312">
        <f t="shared" si="2"/>
        <v>0</v>
      </c>
      <c r="K18" s="312">
        <f t="shared" si="2"/>
        <v>0</v>
      </c>
      <c r="L18" s="312">
        <f t="shared" si="2"/>
        <v>0</v>
      </c>
      <c r="M18" s="313">
        <f t="shared" si="2"/>
        <v>0</v>
      </c>
      <c r="N18" s="69"/>
      <c r="O18" s="69"/>
      <c r="P18" s="467" t="s">
        <v>285</v>
      </c>
      <c r="Q18" s="468"/>
      <c r="R18" s="468"/>
      <c r="S18" s="468"/>
      <c r="T18" s="468"/>
      <c r="U18" s="468"/>
      <c r="V18" s="468"/>
      <c r="W18" s="469"/>
      <c r="X18" s="69"/>
    </row>
    <row r="19" spans="1:24" ht="15" thickBot="1" x14ac:dyDescent="0.25">
      <c r="A19" s="69"/>
      <c r="B19" s="69"/>
      <c r="C19" s="314" t="s">
        <v>97</v>
      </c>
      <c r="D19" s="315" t="s">
        <v>180</v>
      </c>
      <c r="E19" s="294">
        <f>E11</f>
        <v>0</v>
      </c>
      <c r="F19" s="299"/>
      <c r="G19" s="299"/>
      <c r="H19" s="299"/>
      <c r="I19" s="299"/>
      <c r="J19" s="299"/>
      <c r="K19" s="299"/>
      <c r="L19" s="299"/>
      <c r="M19" s="300"/>
      <c r="N19" s="69"/>
      <c r="O19" s="69"/>
      <c r="P19" s="470" t="s">
        <v>277</v>
      </c>
      <c r="Q19" s="471"/>
      <c r="R19" s="471"/>
      <c r="S19" s="471"/>
      <c r="T19" s="471"/>
      <c r="U19" s="471"/>
      <c r="V19" s="471"/>
      <c r="W19" s="472"/>
      <c r="X19" s="69"/>
    </row>
    <row r="20" spans="1:24" ht="14.25" x14ac:dyDescent="0.2">
      <c r="A20" s="69"/>
      <c r="B20" s="69"/>
      <c r="C20" s="316" t="s">
        <v>100</v>
      </c>
      <c r="D20" s="317" t="s">
        <v>181</v>
      </c>
      <c r="E20" s="416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1">
        <v>0</v>
      </c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</row>
    <row r="21" spans="1:24" ht="14.25" x14ac:dyDescent="0.2">
      <c r="A21" s="69"/>
      <c r="B21" s="69"/>
      <c r="C21" s="316" t="s">
        <v>135</v>
      </c>
      <c r="D21" s="317" t="s">
        <v>182</v>
      </c>
      <c r="E21" s="416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1">
        <v>0</v>
      </c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</row>
    <row r="22" spans="1:24" ht="14.25" x14ac:dyDescent="0.2">
      <c r="A22" s="69"/>
      <c r="B22" s="69"/>
      <c r="C22" s="316" t="s">
        <v>172</v>
      </c>
      <c r="D22" s="317" t="s">
        <v>183</v>
      </c>
      <c r="E22" s="294">
        <f>RDG!H15</f>
        <v>0</v>
      </c>
      <c r="F22" s="260">
        <f>RDG!I15</f>
        <v>0</v>
      </c>
      <c r="G22" s="260">
        <f>RDG!J15</f>
        <v>0</v>
      </c>
      <c r="H22" s="260">
        <f>RDG!K15</f>
        <v>0</v>
      </c>
      <c r="I22" s="260">
        <f>RDG!L15</f>
        <v>0</v>
      </c>
      <c r="J22" s="260">
        <f>RDG!M15</f>
        <v>0</v>
      </c>
      <c r="K22" s="260">
        <f>RDG!N15</f>
        <v>0</v>
      </c>
      <c r="L22" s="260">
        <f>RDG!O15</f>
        <v>0</v>
      </c>
      <c r="M22" s="261">
        <f>RDG!P15</f>
        <v>0</v>
      </c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</row>
    <row r="23" spans="1:24" ht="14.25" x14ac:dyDescent="0.2">
      <c r="A23" s="69"/>
      <c r="B23" s="69"/>
      <c r="C23" s="316" t="s">
        <v>173</v>
      </c>
      <c r="D23" s="317" t="s">
        <v>184</v>
      </c>
      <c r="E23" s="294">
        <f>RDG!H25</f>
        <v>0</v>
      </c>
      <c r="F23" s="260">
        <f>RDG!I25</f>
        <v>0</v>
      </c>
      <c r="G23" s="260">
        <f>RDG!J25</f>
        <v>0</v>
      </c>
      <c r="H23" s="260">
        <f>RDG!K25</f>
        <v>0</v>
      </c>
      <c r="I23" s="260">
        <f>RDG!L25</f>
        <v>0</v>
      </c>
      <c r="J23" s="260">
        <f>RDG!M25</f>
        <v>0</v>
      </c>
      <c r="K23" s="260">
        <f>RDG!N25</f>
        <v>0</v>
      </c>
      <c r="L23" s="260">
        <f>RDG!O25</f>
        <v>0</v>
      </c>
      <c r="M23" s="261">
        <f>RDG!P25</f>
        <v>0</v>
      </c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</row>
    <row r="24" spans="1:24" ht="14.25" x14ac:dyDescent="0.2">
      <c r="A24" s="69"/>
      <c r="B24" s="69"/>
      <c r="C24" s="316" t="s">
        <v>174</v>
      </c>
      <c r="D24" s="317" t="s">
        <v>185</v>
      </c>
      <c r="E24" s="294">
        <f>RDG!H53</f>
        <v>0</v>
      </c>
      <c r="F24" s="260">
        <f>RDG!I53</f>
        <v>0</v>
      </c>
      <c r="G24" s="260">
        <f>RDG!J53</f>
        <v>0</v>
      </c>
      <c r="H24" s="260">
        <f>RDG!K53</f>
        <v>0</v>
      </c>
      <c r="I24" s="260">
        <f>RDG!L53</f>
        <v>0</v>
      </c>
      <c r="J24" s="260">
        <f>RDG!M53</f>
        <v>0</v>
      </c>
      <c r="K24" s="260">
        <f>RDG!N53</f>
        <v>0</v>
      </c>
      <c r="L24" s="260">
        <f>RDG!O53</f>
        <v>0</v>
      </c>
      <c r="M24" s="261">
        <f>RDG!P53</f>
        <v>0</v>
      </c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</row>
    <row r="25" spans="1:24" ht="14.25" x14ac:dyDescent="0.2">
      <c r="A25" s="69"/>
      <c r="B25" s="69"/>
      <c r="C25" s="316" t="s">
        <v>175</v>
      </c>
      <c r="D25" s="317" t="s">
        <v>186</v>
      </c>
      <c r="E25" s="416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1">
        <v>0</v>
      </c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</row>
    <row r="26" spans="1:24" ht="14.25" x14ac:dyDescent="0.2">
      <c r="A26" s="69"/>
      <c r="B26" s="69"/>
      <c r="C26" s="318" t="s">
        <v>176</v>
      </c>
      <c r="D26" s="319" t="s">
        <v>187</v>
      </c>
      <c r="E26" s="416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1">
        <v>0</v>
      </c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</row>
    <row r="27" spans="1:24" ht="15.75" thickBot="1" x14ac:dyDescent="0.25">
      <c r="A27" s="69"/>
      <c r="B27" s="69"/>
      <c r="C27" s="320" t="s">
        <v>14</v>
      </c>
      <c r="D27" s="321" t="s">
        <v>188</v>
      </c>
      <c r="E27" s="322">
        <f t="shared" ref="E27:M27" si="3">E8-E18</f>
        <v>0</v>
      </c>
      <c r="F27" s="323">
        <f t="shared" si="3"/>
        <v>0</v>
      </c>
      <c r="G27" s="323">
        <f t="shared" si="3"/>
        <v>0</v>
      </c>
      <c r="H27" s="323">
        <f t="shared" si="3"/>
        <v>0</v>
      </c>
      <c r="I27" s="323">
        <f t="shared" si="3"/>
        <v>0</v>
      </c>
      <c r="J27" s="323">
        <f t="shared" si="3"/>
        <v>0</v>
      </c>
      <c r="K27" s="323">
        <f t="shared" si="3"/>
        <v>0</v>
      </c>
      <c r="L27" s="323">
        <f t="shared" si="3"/>
        <v>0</v>
      </c>
      <c r="M27" s="324">
        <f t="shared" si="3"/>
        <v>0</v>
      </c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</row>
    <row r="28" spans="1:24" ht="15" customHeight="1" thickBot="1" x14ac:dyDescent="0.25">
      <c r="A28" s="69"/>
      <c r="B28" s="69"/>
      <c r="C28" s="325" t="s">
        <v>17</v>
      </c>
      <c r="D28" s="326" t="s">
        <v>189</v>
      </c>
      <c r="E28" s="327">
        <f>E27</f>
        <v>0</v>
      </c>
      <c r="F28" s="328">
        <f t="shared" ref="F28:M28" si="4">E28+F27</f>
        <v>0</v>
      </c>
      <c r="G28" s="328">
        <f t="shared" si="4"/>
        <v>0</v>
      </c>
      <c r="H28" s="328">
        <f t="shared" si="4"/>
        <v>0</v>
      </c>
      <c r="I28" s="328">
        <f t="shared" si="4"/>
        <v>0</v>
      </c>
      <c r="J28" s="328">
        <f t="shared" si="4"/>
        <v>0</v>
      </c>
      <c r="K28" s="328">
        <f t="shared" si="4"/>
        <v>0</v>
      </c>
      <c r="L28" s="328">
        <f t="shared" si="4"/>
        <v>0</v>
      </c>
      <c r="M28" s="329">
        <f t="shared" si="4"/>
        <v>0</v>
      </c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</row>
    <row r="29" spans="1:24" ht="13.5" thickTop="1" x14ac:dyDescent="0.2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</row>
    <row r="30" spans="1:24" x14ac:dyDescent="0.2">
      <c r="A30" s="69"/>
      <c r="B30" s="69"/>
      <c r="C30" s="69" t="s">
        <v>255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</row>
    <row r="31" spans="1:24" x14ac:dyDescent="0.2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</row>
    <row r="32" spans="1:24" x14ac:dyDescent="0.2">
      <c r="C32" s="69"/>
      <c r="D32" s="69"/>
      <c r="E32" s="107"/>
      <c r="F32" s="107"/>
      <c r="G32" s="107"/>
      <c r="H32" s="69"/>
      <c r="I32" s="69"/>
      <c r="J32" s="69"/>
      <c r="K32" s="69"/>
      <c r="L32" s="69"/>
      <c r="M32" s="69"/>
    </row>
  </sheetData>
  <sheetProtection algorithmName="SHA-512" hashValue="Vm80ZHnGhVug/zDlEpB85TDqtoU2/jGHOWbVhtnzAmrHiXMbmgY0Nb2W9ofhU+p6Q1M66eFfKs3S8fcFeIj+4g==" saltValue="lz8GgsVz8W3ZquDM6nIVvg==" spinCount="100000" sheet="1" objects="1" scenarios="1"/>
  <mergeCells count="6">
    <mergeCell ref="P18:W18"/>
    <mergeCell ref="P19:W19"/>
    <mergeCell ref="D3:H3"/>
    <mergeCell ref="J3:L3"/>
    <mergeCell ref="P12:W12"/>
    <mergeCell ref="P13:W13"/>
  </mergeCells>
  <conditionalFormatting sqref="E28:M28">
    <cfRule type="cellIs" dxfId="3" priority="1" operator="greaterThan">
      <formula>0</formula>
    </cfRule>
    <cfRule type="cellIs" dxfId="2" priority="2" operator="lessThan">
      <formula>0</formula>
    </cfRule>
  </conditionalFormatting>
  <dataValidations disablePrompts="1" count="1">
    <dataValidation type="textLength" operator="lessThan" allowBlank="1" showInputMessage="1" showErrorMessage="1" errorTitle="Redni broj bilješke" error="Redni broj bilješke mora biti text duljine najviše 10 znakova." sqref="F25:F28 F13" xr:uid="{8E0E9D61-547A-40B5-89E9-67174CF92729}">
      <formula1>10</formula1>
    </dataValidation>
  </dataValidations>
  <pageMargins left="0.15748031496062992" right="0.15748031496062992" top="0.19685039370078741" bottom="0.19685039370078741" header="0.51181102362204722" footer="0.51181102362204722"/>
  <pageSetup paperSize="9" scale="66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18895-3152-4F12-8031-4028BEBFC054}">
  <sheetPr>
    <pageSetUpPr fitToPage="1"/>
  </sheetPr>
  <dimension ref="A1:V64"/>
  <sheetViews>
    <sheetView zoomScale="80" zoomScaleNormal="80" workbookViewId="0">
      <selection activeCell="A2" sqref="A2"/>
    </sheetView>
  </sheetViews>
  <sheetFormatPr defaultRowHeight="14.25" x14ac:dyDescent="0.2"/>
  <cols>
    <col min="1" max="1" width="2.85546875" style="44" customWidth="1"/>
    <col min="2" max="2" width="4.85546875" style="44" customWidth="1"/>
    <col min="3" max="3" width="56" style="330" customWidth="1"/>
    <col min="4" max="4" width="14.7109375" style="331" customWidth="1"/>
    <col min="5" max="10" width="14.7109375" customWidth="1"/>
    <col min="11" max="11" width="14.7109375" style="44" customWidth="1"/>
    <col min="12" max="12" width="14.7109375" customWidth="1"/>
    <col min="21" max="21" width="24.85546875" customWidth="1"/>
    <col min="22" max="22" width="2.85546875" style="44" customWidth="1"/>
  </cols>
  <sheetData>
    <row r="1" spans="1:22" ht="15" x14ac:dyDescent="0.25">
      <c r="A1" s="481"/>
      <c r="B1" s="482" t="s">
        <v>292</v>
      </c>
      <c r="C1" s="483"/>
      <c r="D1" s="483"/>
      <c r="E1" s="1"/>
      <c r="F1" s="1"/>
      <c r="G1" s="1"/>
      <c r="H1" s="1"/>
      <c r="I1" s="1"/>
      <c r="J1" s="1"/>
      <c r="K1" s="42"/>
      <c r="L1" s="1"/>
      <c r="M1" s="1"/>
      <c r="N1" s="1"/>
      <c r="O1" s="1"/>
      <c r="P1" s="1"/>
      <c r="Q1" s="1"/>
      <c r="R1" s="1"/>
      <c r="S1" s="1"/>
      <c r="T1" s="1"/>
      <c r="U1" s="1"/>
      <c r="V1" s="42"/>
    </row>
    <row r="2" spans="1:22" ht="15" thickBot="1" x14ac:dyDescent="0.25">
      <c r="A2" s="42"/>
      <c r="B2" s="42"/>
      <c r="C2" s="262"/>
      <c r="D2" s="263"/>
      <c r="E2" s="1"/>
      <c r="F2" s="1"/>
      <c r="G2" s="1"/>
      <c r="H2" s="1"/>
      <c r="I2" s="1"/>
      <c r="J2" s="1"/>
      <c r="K2" s="42"/>
      <c r="L2" s="1"/>
      <c r="M2" s="1"/>
      <c r="N2" s="1"/>
      <c r="O2" s="1"/>
      <c r="P2" s="1"/>
      <c r="Q2" s="1"/>
      <c r="R2" s="1"/>
      <c r="S2" s="1"/>
      <c r="T2" s="1"/>
      <c r="U2" s="1"/>
      <c r="V2" s="42"/>
    </row>
    <row r="3" spans="1:22" ht="161.25" customHeight="1" thickBot="1" x14ac:dyDescent="0.25">
      <c r="A3" s="42"/>
      <c r="C3" s="461" t="s">
        <v>257</v>
      </c>
      <c r="D3" s="473"/>
      <c r="E3" s="473"/>
      <c r="F3" s="473"/>
      <c r="G3" s="474"/>
      <c r="H3" s="1"/>
      <c r="I3" s="464" t="s">
        <v>258</v>
      </c>
      <c r="J3" s="465"/>
      <c r="K3" s="466"/>
      <c r="L3" s="1"/>
      <c r="M3" s="1"/>
      <c r="N3" s="1"/>
      <c r="O3" s="1"/>
      <c r="P3" s="1"/>
      <c r="Q3" s="1"/>
      <c r="R3" s="1"/>
      <c r="S3" s="1"/>
      <c r="T3" s="1"/>
      <c r="U3" s="1"/>
      <c r="V3" s="42"/>
    </row>
    <row r="4" spans="1:22" x14ac:dyDescent="0.2">
      <c r="A4" s="42"/>
      <c r="B4" s="42"/>
      <c r="C4" s="262"/>
      <c r="D4" s="263"/>
      <c r="E4" s="1"/>
      <c r="F4" s="1"/>
      <c r="G4" s="1"/>
      <c r="H4" s="1"/>
      <c r="I4" s="1"/>
      <c r="J4" s="1"/>
      <c r="K4" s="42"/>
      <c r="L4" s="1"/>
      <c r="M4" s="1"/>
      <c r="N4" s="1"/>
      <c r="O4" s="1"/>
      <c r="P4" s="1"/>
      <c r="Q4" s="1"/>
      <c r="R4" s="1"/>
      <c r="S4" s="1"/>
      <c r="T4" s="1"/>
      <c r="U4" s="1"/>
      <c r="V4" s="42"/>
    </row>
    <row r="5" spans="1:22" x14ac:dyDescent="0.2">
      <c r="A5" s="42"/>
      <c r="B5" s="42"/>
      <c r="C5" s="262"/>
      <c r="D5" s="263"/>
      <c r="E5" s="1"/>
      <c r="F5" s="1"/>
      <c r="G5" s="1"/>
      <c r="H5" s="1"/>
      <c r="I5" s="1"/>
      <c r="J5" s="1"/>
      <c r="K5" s="42"/>
      <c r="L5" s="1"/>
      <c r="M5" s="1"/>
      <c r="N5" s="1"/>
      <c r="O5" s="1"/>
      <c r="P5" s="1"/>
      <c r="Q5" s="1"/>
      <c r="R5" s="1"/>
      <c r="S5" s="1"/>
      <c r="T5" s="1"/>
      <c r="U5" s="1"/>
      <c r="V5" s="42"/>
    </row>
    <row r="6" spans="1:22" x14ac:dyDescent="0.2">
      <c r="A6" s="42"/>
      <c r="B6"/>
      <c r="C6" s="262"/>
      <c r="D6" s="263"/>
      <c r="E6" s="1"/>
      <c r="F6" s="1"/>
      <c r="G6" s="1"/>
      <c r="H6" s="1"/>
      <c r="I6" s="1"/>
      <c r="J6" s="1"/>
      <c r="K6" s="42"/>
      <c r="L6" s="1"/>
      <c r="M6" s="1"/>
      <c r="N6" s="1"/>
      <c r="O6" s="1"/>
      <c r="P6" s="1"/>
      <c r="Q6" s="1"/>
      <c r="R6" s="1"/>
      <c r="S6" s="1"/>
      <c r="T6" s="1"/>
      <c r="U6" s="1"/>
      <c r="V6" s="42"/>
    </row>
    <row r="7" spans="1:22" x14ac:dyDescent="0.2">
      <c r="A7" s="42"/>
      <c r="B7" s="56" t="s">
        <v>265</v>
      </c>
      <c r="C7" s="262"/>
      <c r="D7" s="263"/>
      <c r="E7" s="1"/>
      <c r="F7" s="1"/>
      <c r="G7" s="1"/>
      <c r="H7" s="1"/>
      <c r="I7" s="1"/>
      <c r="J7" s="1"/>
      <c r="K7" s="42"/>
      <c r="M7" s="1"/>
      <c r="N7" s="1"/>
      <c r="O7" s="1"/>
      <c r="P7" s="1"/>
      <c r="Q7" s="1"/>
      <c r="R7" s="1"/>
      <c r="S7" s="1"/>
      <c r="T7" s="1"/>
      <c r="U7" s="1"/>
      <c r="V7" s="42"/>
    </row>
    <row r="8" spans="1:22" ht="15.75" thickBot="1" x14ac:dyDescent="0.25">
      <c r="A8" s="42"/>
      <c r="B8" s="264"/>
      <c r="C8" s="265"/>
      <c r="D8" s="365">
        <v>2021</v>
      </c>
      <c r="E8" s="364">
        <f t="shared" ref="E8:J8" si="0">D8+1</f>
        <v>2022</v>
      </c>
      <c r="F8" s="364">
        <f t="shared" si="0"/>
        <v>2023</v>
      </c>
      <c r="G8" s="364">
        <f t="shared" si="0"/>
        <v>2024</v>
      </c>
      <c r="H8" s="364">
        <f t="shared" si="0"/>
        <v>2025</v>
      </c>
      <c r="I8" s="364">
        <f t="shared" si="0"/>
        <v>2026</v>
      </c>
      <c r="J8" s="364">
        <f t="shared" si="0"/>
        <v>2027</v>
      </c>
      <c r="K8" s="364">
        <f t="shared" ref="K8:L8" si="1">J8+1</f>
        <v>2028</v>
      </c>
      <c r="L8" s="366">
        <f t="shared" si="1"/>
        <v>2029</v>
      </c>
      <c r="M8" s="1"/>
      <c r="N8" s="1"/>
      <c r="O8" s="1"/>
      <c r="P8" s="1"/>
      <c r="Q8" s="1"/>
      <c r="R8" s="1"/>
      <c r="S8" s="1"/>
      <c r="T8" s="1"/>
      <c r="U8" s="1"/>
      <c r="V8" s="42"/>
    </row>
    <row r="9" spans="1:22" ht="15" x14ac:dyDescent="0.2">
      <c r="A9" s="42"/>
      <c r="B9" s="254" t="s">
        <v>60</v>
      </c>
      <c r="C9" s="247" t="s">
        <v>240</v>
      </c>
      <c r="D9" s="248">
        <f t="shared" ref="D9:J9" si="2">D10+D11+D12-D15</f>
        <v>0</v>
      </c>
      <c r="E9" s="250">
        <f t="shared" si="2"/>
        <v>0</v>
      </c>
      <c r="F9" s="251">
        <f t="shared" si="2"/>
        <v>0</v>
      </c>
      <c r="G9" s="251">
        <f t="shared" si="2"/>
        <v>0</v>
      </c>
      <c r="H9" s="251">
        <f t="shared" si="2"/>
        <v>0</v>
      </c>
      <c r="I9" s="251">
        <f t="shared" si="2"/>
        <v>0</v>
      </c>
      <c r="J9" s="251">
        <f t="shared" si="2"/>
        <v>0</v>
      </c>
      <c r="K9" s="251">
        <f t="shared" ref="K9:L9" si="3">K10+K11+K12-K15</f>
        <v>0</v>
      </c>
      <c r="L9" s="257">
        <f t="shared" si="3"/>
        <v>0</v>
      </c>
      <c r="M9" s="1"/>
      <c r="N9" s="1"/>
      <c r="O9" s="1"/>
      <c r="P9" s="1"/>
      <c r="Q9" s="1"/>
      <c r="R9" s="1"/>
      <c r="S9" s="1"/>
      <c r="T9" s="1"/>
      <c r="U9" s="1"/>
      <c r="V9" s="42"/>
    </row>
    <row r="10" spans="1:22" ht="20.100000000000001" customHeight="1" x14ac:dyDescent="0.2">
      <c r="A10" s="42"/>
      <c r="B10" s="266" t="s">
        <v>2</v>
      </c>
      <c r="C10" s="267" t="s">
        <v>234</v>
      </c>
      <c r="D10" s="246">
        <v>0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3">
        <v>0</v>
      </c>
      <c r="M10" s="1"/>
      <c r="N10" s="1"/>
      <c r="O10" s="1"/>
      <c r="P10" s="1"/>
      <c r="Q10" s="1"/>
      <c r="R10" s="1"/>
      <c r="S10" s="1"/>
      <c r="T10" s="1"/>
      <c r="U10" s="1"/>
      <c r="V10" s="42"/>
    </row>
    <row r="11" spans="1:22" ht="20.100000000000001" customHeight="1" x14ac:dyDescent="0.2">
      <c r="A11" s="42"/>
      <c r="B11" s="266" t="s">
        <v>4</v>
      </c>
      <c r="C11" s="267" t="s">
        <v>235</v>
      </c>
      <c r="D11" s="246">
        <v>0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3">
        <v>0</v>
      </c>
      <c r="M11" s="1"/>
      <c r="N11" s="1"/>
      <c r="O11" s="1"/>
      <c r="P11" s="1"/>
      <c r="Q11" s="1"/>
      <c r="R11" s="1"/>
      <c r="S11" s="1"/>
      <c r="T11" s="1"/>
      <c r="U11" s="1"/>
      <c r="V11" s="42"/>
    </row>
    <row r="12" spans="1:22" ht="20.100000000000001" customHeight="1" x14ac:dyDescent="0.2">
      <c r="A12" s="42"/>
      <c r="B12" s="266" t="s">
        <v>11</v>
      </c>
      <c r="C12" s="267" t="s">
        <v>236</v>
      </c>
      <c r="D12" s="246"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3">
        <v>0</v>
      </c>
      <c r="M12" s="1"/>
      <c r="N12" s="1"/>
      <c r="O12" s="1"/>
      <c r="P12" s="1"/>
      <c r="Q12" s="1"/>
      <c r="R12" s="1"/>
      <c r="S12" s="1"/>
      <c r="T12" s="1"/>
      <c r="U12" s="1"/>
      <c r="V12" s="42"/>
    </row>
    <row r="13" spans="1:22" ht="28.5" x14ac:dyDescent="0.2">
      <c r="A13" s="42"/>
      <c r="B13" s="266" t="s">
        <v>25</v>
      </c>
      <c r="C13" s="267" t="s">
        <v>237</v>
      </c>
      <c r="D13" s="246">
        <v>0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3">
        <v>0</v>
      </c>
      <c r="M13" s="1"/>
      <c r="N13" s="1"/>
      <c r="O13" s="1"/>
      <c r="P13" s="1"/>
      <c r="Q13" s="1"/>
      <c r="R13" s="1"/>
      <c r="S13" s="1"/>
      <c r="T13" s="1"/>
      <c r="U13" s="1"/>
      <c r="V13" s="42"/>
    </row>
    <row r="14" spans="1:22" ht="28.5" x14ac:dyDescent="0.2">
      <c r="A14" s="42"/>
      <c r="B14" s="266" t="s">
        <v>212</v>
      </c>
      <c r="C14" s="267" t="s">
        <v>238</v>
      </c>
      <c r="D14" s="246">
        <v>0</v>
      </c>
      <c r="E14" s="112">
        <v>0</v>
      </c>
      <c r="F14" s="112">
        <v>0</v>
      </c>
      <c r="G14" s="112">
        <v>0</v>
      </c>
      <c r="H14" s="112">
        <v>0</v>
      </c>
      <c r="I14" s="112">
        <v>0</v>
      </c>
      <c r="J14" s="112">
        <v>0</v>
      </c>
      <c r="K14" s="112">
        <v>0</v>
      </c>
      <c r="L14" s="113">
        <v>0</v>
      </c>
      <c r="M14" s="1"/>
      <c r="N14" s="1"/>
      <c r="O14" s="1"/>
      <c r="P14" s="1"/>
      <c r="Q14" s="1"/>
      <c r="R14" s="1"/>
      <c r="S14" s="1"/>
      <c r="T14" s="1"/>
      <c r="U14" s="1"/>
      <c r="V14" s="42"/>
    </row>
    <row r="15" spans="1:22" ht="20.100000000000001" customHeight="1" x14ac:dyDescent="0.2">
      <c r="A15" s="42"/>
      <c r="B15" s="268" t="s">
        <v>252</v>
      </c>
      <c r="C15" s="269" t="s">
        <v>239</v>
      </c>
      <c r="D15" s="252">
        <v>0</v>
      </c>
      <c r="E15" s="223">
        <v>0</v>
      </c>
      <c r="F15" s="223">
        <v>0</v>
      </c>
      <c r="G15" s="223">
        <v>0</v>
      </c>
      <c r="H15" s="223">
        <v>0</v>
      </c>
      <c r="I15" s="223">
        <v>0</v>
      </c>
      <c r="J15" s="223">
        <v>0</v>
      </c>
      <c r="K15" s="223">
        <v>0</v>
      </c>
      <c r="L15" s="224">
        <v>0</v>
      </c>
      <c r="M15" s="1"/>
      <c r="N15" s="1"/>
      <c r="O15" s="1"/>
      <c r="P15" s="1"/>
      <c r="Q15" s="1"/>
      <c r="R15" s="1"/>
      <c r="S15" s="1"/>
      <c r="T15" s="1"/>
      <c r="U15" s="1"/>
      <c r="V15" s="42"/>
    </row>
    <row r="16" spans="1:22" ht="11.25" customHeight="1" thickBot="1" x14ac:dyDescent="0.25">
      <c r="A16" s="42"/>
      <c r="B16" s="256"/>
      <c r="C16" s="270"/>
      <c r="D16" s="271"/>
      <c r="E16" s="272"/>
      <c r="F16" s="272"/>
      <c r="G16" s="272"/>
      <c r="H16" s="272"/>
      <c r="I16" s="272"/>
      <c r="J16" s="272"/>
      <c r="K16" s="272"/>
      <c r="L16" s="272"/>
      <c r="M16" s="1"/>
      <c r="N16" s="1"/>
      <c r="O16" s="1"/>
      <c r="P16" s="1"/>
      <c r="Q16" s="1"/>
      <c r="R16" s="1"/>
      <c r="S16" s="1"/>
      <c r="T16" s="1"/>
      <c r="U16" s="1"/>
      <c r="V16" s="42"/>
    </row>
    <row r="17" spans="1:22" ht="20.100000000000001" customHeight="1" x14ac:dyDescent="0.2">
      <c r="A17" s="42"/>
      <c r="B17" s="255" t="s">
        <v>74</v>
      </c>
      <c r="C17" s="249" t="s">
        <v>249</v>
      </c>
      <c r="D17" s="248">
        <f t="shared" ref="D17:J17" si="4">D18+D19+D20-D24-D25</f>
        <v>0</v>
      </c>
      <c r="E17" s="253">
        <f t="shared" si="4"/>
        <v>0</v>
      </c>
      <c r="F17" s="60">
        <f t="shared" si="4"/>
        <v>0</v>
      </c>
      <c r="G17" s="60">
        <f t="shared" si="4"/>
        <v>0</v>
      </c>
      <c r="H17" s="60">
        <f t="shared" si="4"/>
        <v>0</v>
      </c>
      <c r="I17" s="60">
        <f t="shared" si="4"/>
        <v>0</v>
      </c>
      <c r="J17" s="60">
        <f t="shared" si="4"/>
        <v>0</v>
      </c>
      <c r="K17" s="60">
        <f t="shared" ref="K17:L17" si="5">K18+K19+K20-K24-K25</f>
        <v>0</v>
      </c>
      <c r="L17" s="257">
        <f t="shared" si="5"/>
        <v>0</v>
      </c>
      <c r="M17" s="1"/>
      <c r="N17" s="1"/>
      <c r="O17" s="1"/>
      <c r="P17" s="1"/>
      <c r="Q17" s="1"/>
      <c r="R17" s="1"/>
      <c r="S17" s="1"/>
      <c r="T17" s="1"/>
      <c r="U17" s="1"/>
      <c r="V17" s="42"/>
    </row>
    <row r="18" spans="1:22" ht="20.100000000000001" customHeight="1" x14ac:dyDescent="0.2">
      <c r="A18" s="42"/>
      <c r="B18" s="266" t="s">
        <v>2</v>
      </c>
      <c r="C18" s="267" t="s">
        <v>241</v>
      </c>
      <c r="D18" s="246">
        <v>0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3">
        <v>0</v>
      </c>
      <c r="M18" s="1"/>
      <c r="N18" s="1"/>
      <c r="O18" s="1"/>
      <c r="P18" s="1"/>
      <c r="Q18" s="1"/>
      <c r="R18" s="1"/>
      <c r="S18" s="1"/>
      <c r="T18" s="1"/>
      <c r="U18" s="1"/>
      <c r="V18" s="42"/>
    </row>
    <row r="19" spans="1:22" ht="20.100000000000001" customHeight="1" x14ac:dyDescent="0.2">
      <c r="A19" s="42"/>
      <c r="B19" s="266" t="s">
        <v>4</v>
      </c>
      <c r="C19" s="267" t="s">
        <v>242</v>
      </c>
      <c r="D19" s="246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3">
        <v>0</v>
      </c>
      <c r="M19" s="1"/>
      <c r="N19" s="1"/>
      <c r="O19" s="1"/>
      <c r="P19" s="1"/>
      <c r="Q19" s="1"/>
      <c r="R19" s="1"/>
      <c r="S19" s="1"/>
      <c r="T19" s="1"/>
      <c r="U19" s="1"/>
      <c r="V19" s="42"/>
    </row>
    <row r="20" spans="1:22" ht="20.100000000000001" customHeight="1" x14ac:dyDescent="0.2">
      <c r="A20" s="42"/>
      <c r="B20" s="266" t="s">
        <v>11</v>
      </c>
      <c r="C20" s="267" t="s">
        <v>243</v>
      </c>
      <c r="D20" s="246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3">
        <v>0</v>
      </c>
      <c r="M20" s="1"/>
      <c r="N20" s="1"/>
      <c r="O20" s="1"/>
      <c r="P20" s="1"/>
      <c r="Q20" s="1"/>
      <c r="R20" s="1"/>
      <c r="S20" s="1"/>
      <c r="T20" s="1"/>
      <c r="U20" s="1"/>
      <c r="V20" s="42"/>
    </row>
    <row r="21" spans="1:22" ht="20.100000000000001" customHeight="1" x14ac:dyDescent="0.2">
      <c r="A21" s="42"/>
      <c r="B21" s="266" t="s">
        <v>25</v>
      </c>
      <c r="C21" s="267" t="s">
        <v>244</v>
      </c>
      <c r="D21" s="246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3">
        <v>0</v>
      </c>
      <c r="M21" s="1"/>
      <c r="N21" s="1"/>
      <c r="O21" s="1"/>
      <c r="P21" s="1"/>
      <c r="Q21" s="1"/>
      <c r="R21" s="1"/>
      <c r="S21" s="1"/>
      <c r="T21" s="1"/>
      <c r="U21" s="1"/>
      <c r="V21" s="42"/>
    </row>
    <row r="22" spans="1:22" ht="20.100000000000001" customHeight="1" x14ac:dyDescent="0.2">
      <c r="A22" s="42"/>
      <c r="B22" s="266" t="s">
        <v>212</v>
      </c>
      <c r="C22" s="267" t="s">
        <v>245</v>
      </c>
      <c r="D22" s="246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3">
        <v>0</v>
      </c>
      <c r="M22" s="1"/>
      <c r="N22" s="1"/>
      <c r="O22" s="1"/>
      <c r="P22" s="1"/>
      <c r="Q22" s="1"/>
      <c r="R22" s="1"/>
      <c r="S22" s="1"/>
      <c r="T22" s="1"/>
      <c r="U22" s="1"/>
      <c r="V22" s="42"/>
    </row>
    <row r="23" spans="1:22" ht="28.5" x14ac:dyDescent="0.2">
      <c r="A23" s="42"/>
      <c r="B23" s="266" t="s">
        <v>252</v>
      </c>
      <c r="C23" s="267" t="s">
        <v>246</v>
      </c>
      <c r="D23" s="246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  <c r="J23" s="112">
        <v>0</v>
      </c>
      <c r="K23" s="112">
        <v>0</v>
      </c>
      <c r="L23" s="113">
        <v>0</v>
      </c>
      <c r="M23" s="1"/>
      <c r="N23" s="1"/>
      <c r="O23" s="1"/>
      <c r="P23" s="1"/>
      <c r="Q23" s="1"/>
      <c r="R23" s="1"/>
      <c r="S23" s="1"/>
      <c r="T23" s="1"/>
      <c r="U23" s="1"/>
      <c r="V23" s="42"/>
    </row>
    <row r="24" spans="1:22" ht="20.100000000000001" customHeight="1" x14ac:dyDescent="0.2">
      <c r="A24" s="42"/>
      <c r="B24" s="266" t="s">
        <v>253</v>
      </c>
      <c r="C24" s="267" t="s">
        <v>247</v>
      </c>
      <c r="D24" s="246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3">
        <v>0</v>
      </c>
      <c r="M24" s="1"/>
      <c r="N24" s="1"/>
      <c r="O24" s="1"/>
      <c r="P24" s="1"/>
      <c r="Q24" s="1"/>
      <c r="R24" s="1"/>
      <c r="S24" s="1"/>
      <c r="T24" s="1"/>
      <c r="U24" s="1"/>
      <c r="V24" s="42"/>
    </row>
    <row r="25" spans="1:22" ht="20.100000000000001" customHeight="1" x14ac:dyDescent="0.2">
      <c r="A25" s="42"/>
      <c r="B25" s="268" t="s">
        <v>254</v>
      </c>
      <c r="C25" s="269" t="s">
        <v>248</v>
      </c>
      <c r="D25" s="252">
        <v>0</v>
      </c>
      <c r="E25" s="223">
        <v>0</v>
      </c>
      <c r="F25" s="223">
        <v>0</v>
      </c>
      <c r="G25" s="223">
        <v>0</v>
      </c>
      <c r="H25" s="223">
        <v>0</v>
      </c>
      <c r="I25" s="223">
        <v>0</v>
      </c>
      <c r="J25" s="223">
        <v>0</v>
      </c>
      <c r="K25" s="223">
        <v>0</v>
      </c>
      <c r="L25" s="224">
        <v>0</v>
      </c>
      <c r="M25" s="1"/>
      <c r="N25" s="1"/>
      <c r="O25" s="1"/>
      <c r="P25" s="1"/>
      <c r="Q25" s="1"/>
      <c r="R25" s="1"/>
      <c r="S25" s="1"/>
      <c r="T25" s="1"/>
      <c r="U25" s="1"/>
      <c r="V25" s="42"/>
    </row>
    <row r="26" spans="1:22" ht="11.25" customHeight="1" thickBot="1" x14ac:dyDescent="0.25">
      <c r="A26" s="42"/>
      <c r="B26" s="56"/>
      <c r="C26" s="273"/>
      <c r="D26" s="274"/>
      <c r="E26" s="275"/>
      <c r="F26" s="275"/>
      <c r="G26" s="275"/>
      <c r="H26" s="275"/>
      <c r="I26" s="275"/>
      <c r="J26" s="275"/>
      <c r="K26" s="275"/>
      <c r="L26" s="275"/>
      <c r="M26" s="1"/>
      <c r="N26" s="1"/>
      <c r="O26" s="1"/>
      <c r="P26" s="1"/>
      <c r="Q26" s="1"/>
      <c r="R26" s="1"/>
      <c r="S26" s="1"/>
      <c r="T26" s="1"/>
      <c r="U26" s="1"/>
      <c r="V26" s="42"/>
    </row>
    <row r="27" spans="1:22" ht="20.100000000000001" customHeight="1" thickTop="1" x14ac:dyDescent="0.2">
      <c r="A27" s="42"/>
      <c r="B27" s="276" t="s">
        <v>94</v>
      </c>
      <c r="C27" s="277" t="s">
        <v>250</v>
      </c>
      <c r="D27" s="278">
        <f t="shared" ref="D27:J27" si="6">D9-D17</f>
        <v>0</v>
      </c>
      <c r="E27" s="279">
        <f t="shared" si="6"/>
        <v>0</v>
      </c>
      <c r="F27" s="280">
        <f t="shared" si="6"/>
        <v>0</v>
      </c>
      <c r="G27" s="280">
        <f t="shared" si="6"/>
        <v>0</v>
      </c>
      <c r="H27" s="280">
        <f t="shared" si="6"/>
        <v>0</v>
      </c>
      <c r="I27" s="280">
        <f t="shared" si="6"/>
        <v>0</v>
      </c>
      <c r="J27" s="280">
        <f t="shared" si="6"/>
        <v>0</v>
      </c>
      <c r="K27" s="280">
        <f t="shared" ref="K27:L27" si="7">K9-K17</f>
        <v>0</v>
      </c>
      <c r="L27" s="281">
        <f t="shared" si="7"/>
        <v>0</v>
      </c>
      <c r="M27" s="1"/>
      <c r="N27" s="1"/>
      <c r="O27" s="1"/>
      <c r="P27" s="1"/>
      <c r="Q27" s="1"/>
      <c r="R27" s="1"/>
      <c r="S27" s="1"/>
      <c r="T27" s="1"/>
      <c r="U27" s="1"/>
      <c r="V27" s="42"/>
    </row>
    <row r="28" spans="1:22" ht="11.25" customHeight="1" thickBot="1" x14ac:dyDescent="0.25">
      <c r="A28" s="42"/>
      <c r="B28" s="259"/>
      <c r="C28" s="282"/>
      <c r="D28" s="283"/>
      <c r="E28" s="284"/>
      <c r="F28" s="284"/>
      <c r="G28" s="284"/>
      <c r="H28" s="284"/>
      <c r="I28" s="284"/>
      <c r="J28" s="284"/>
      <c r="K28" s="284"/>
      <c r="L28" s="284"/>
      <c r="M28" s="1"/>
      <c r="N28" s="1"/>
      <c r="O28" s="1"/>
      <c r="P28" s="1"/>
      <c r="Q28" s="1"/>
      <c r="R28" s="1"/>
      <c r="S28" s="1"/>
      <c r="T28" s="1"/>
      <c r="U28" s="1"/>
      <c r="V28" s="42"/>
    </row>
    <row r="29" spans="1:22" ht="20.100000000000001" customHeight="1" x14ac:dyDescent="0.2">
      <c r="A29" s="42"/>
      <c r="B29" s="258" t="s">
        <v>97</v>
      </c>
      <c r="C29" s="269" t="s">
        <v>251</v>
      </c>
      <c r="D29" s="252">
        <v>0</v>
      </c>
      <c r="E29" s="223">
        <v>0</v>
      </c>
      <c r="F29" s="223">
        <v>0</v>
      </c>
      <c r="G29" s="223">
        <v>0</v>
      </c>
      <c r="H29" s="223">
        <v>0</v>
      </c>
      <c r="I29" s="223">
        <v>0</v>
      </c>
      <c r="J29" s="223">
        <v>0</v>
      </c>
      <c r="K29" s="223">
        <v>0</v>
      </c>
      <c r="L29" s="224">
        <v>0</v>
      </c>
      <c r="M29" s="1"/>
      <c r="N29" s="1"/>
      <c r="O29" s="1"/>
      <c r="P29" s="1"/>
      <c r="Q29" s="1"/>
      <c r="R29" s="1"/>
      <c r="S29" s="1"/>
      <c r="T29" s="1"/>
      <c r="U29" s="1"/>
      <c r="V29" s="42"/>
    </row>
    <row r="30" spans="1:22" x14ac:dyDescent="0.2">
      <c r="A30" s="42"/>
      <c r="B30" s="56"/>
      <c r="C30" s="262"/>
      <c r="D30" s="263"/>
      <c r="E30" s="1"/>
      <c r="F30" s="1"/>
      <c r="G30" s="1"/>
      <c r="H30" s="1"/>
      <c r="I30" s="1"/>
      <c r="J30" s="1"/>
      <c r="K30" s="56"/>
      <c r="L30" s="1"/>
      <c r="M30" s="1"/>
      <c r="N30" s="1"/>
      <c r="O30" s="1"/>
      <c r="P30" s="1"/>
      <c r="Q30" s="1"/>
      <c r="R30" s="1"/>
      <c r="S30" s="1"/>
      <c r="T30" s="1"/>
      <c r="U30" s="1"/>
      <c r="V30" s="42"/>
    </row>
    <row r="31" spans="1:22" x14ac:dyDescent="0.2">
      <c r="A31" s="42"/>
      <c r="B31" s="56"/>
      <c r="C31" s="262"/>
      <c r="D31" s="263"/>
      <c r="E31" s="1"/>
      <c r="F31" s="1"/>
      <c r="G31" s="1"/>
      <c r="H31" s="1"/>
      <c r="I31" s="1"/>
      <c r="J31" s="1"/>
      <c r="K31" s="56"/>
      <c r="L31" s="1"/>
      <c r="M31" s="1"/>
      <c r="N31" s="1"/>
      <c r="O31" s="1"/>
      <c r="P31" s="1"/>
      <c r="Q31" s="1"/>
      <c r="R31" s="1"/>
      <c r="S31" s="1"/>
      <c r="T31" s="1"/>
      <c r="U31" s="1"/>
      <c r="V31" s="42"/>
    </row>
    <row r="32" spans="1:22" x14ac:dyDescent="0.2">
      <c r="A32" s="42"/>
      <c r="B32" s="56"/>
      <c r="C32" s="262"/>
      <c r="D32" s="263"/>
      <c r="E32" s="1"/>
      <c r="F32" s="1"/>
      <c r="G32" s="1"/>
      <c r="H32" s="1"/>
      <c r="I32" s="1"/>
      <c r="J32" s="1"/>
      <c r="K32" s="56"/>
      <c r="L32" s="1"/>
      <c r="M32" s="1"/>
      <c r="N32" s="1"/>
      <c r="O32" s="1"/>
      <c r="P32" s="1"/>
      <c r="Q32" s="1"/>
      <c r="R32" s="1"/>
      <c r="S32" s="1"/>
      <c r="T32" s="1"/>
      <c r="U32" s="1"/>
      <c r="V32" s="42"/>
    </row>
    <row r="33" spans="1:22" x14ac:dyDescent="0.2">
      <c r="A33" s="42"/>
      <c r="B33" s="56" t="s">
        <v>263</v>
      </c>
      <c r="C33" s="262"/>
      <c r="D33" s="263"/>
      <c r="E33" s="1"/>
      <c r="F33" s="1"/>
      <c r="G33" s="1"/>
      <c r="H33" s="1"/>
      <c r="I33" s="1"/>
      <c r="J33" s="1"/>
      <c r="K33" s="56"/>
      <c r="L33" s="1"/>
      <c r="M33" s="1"/>
      <c r="N33" s="1"/>
      <c r="O33" s="1"/>
      <c r="P33" s="1"/>
      <c r="Q33" s="1"/>
      <c r="R33" s="1"/>
      <c r="S33" s="1"/>
      <c r="T33" s="1"/>
      <c r="U33" s="1"/>
      <c r="V33" s="42"/>
    </row>
    <row r="34" spans="1:22" ht="14.25" customHeight="1" x14ac:dyDescent="0.2">
      <c r="A34" s="42"/>
      <c r="B34" s="56"/>
      <c r="C34" s="262"/>
      <c r="D34" s="263"/>
      <c r="E34" s="1"/>
      <c r="F34" s="1"/>
      <c r="G34" s="475" t="s">
        <v>266</v>
      </c>
      <c r="H34" s="475"/>
      <c r="I34" s="475"/>
      <c r="J34" s="475"/>
      <c r="K34" s="475"/>
      <c r="L34" s="475"/>
      <c r="M34" s="1"/>
      <c r="N34" s="1"/>
      <c r="O34" s="1"/>
      <c r="P34" s="1"/>
      <c r="Q34" s="1"/>
      <c r="R34" s="1"/>
      <c r="S34" s="1"/>
      <c r="T34" s="1"/>
      <c r="U34" s="1"/>
      <c r="V34" s="42"/>
    </row>
    <row r="35" spans="1:22" ht="17.25" customHeight="1" x14ac:dyDescent="0.2">
      <c r="A35" s="42"/>
      <c r="B35" s="335" t="s">
        <v>262</v>
      </c>
      <c r="C35" s="335"/>
      <c r="D35" s="236">
        <v>0</v>
      </c>
      <c r="E35" s="1"/>
      <c r="F35" s="1"/>
      <c r="G35" s="475"/>
      <c r="H35" s="475"/>
      <c r="I35" s="475"/>
      <c r="J35" s="475"/>
      <c r="K35" s="475"/>
      <c r="L35" s="475"/>
      <c r="M35" s="1"/>
      <c r="N35" s="1"/>
      <c r="O35" s="1"/>
      <c r="P35" s="1"/>
      <c r="Q35" s="1"/>
      <c r="R35" s="1"/>
      <c r="S35" s="1"/>
      <c r="T35" s="1"/>
      <c r="U35" s="1"/>
      <c r="V35" s="42"/>
    </row>
    <row r="36" spans="1:22" x14ac:dyDescent="0.2">
      <c r="A36" s="42"/>
      <c r="B36" s="56"/>
      <c r="C36" s="262"/>
      <c r="D36" s="263"/>
      <c r="E36" s="1"/>
      <c r="F36" s="1"/>
      <c r="G36" s="475"/>
      <c r="H36" s="475"/>
      <c r="I36" s="475"/>
      <c r="J36" s="475"/>
      <c r="K36" s="475"/>
      <c r="L36" s="475"/>
      <c r="M36" s="1"/>
      <c r="N36" s="1"/>
      <c r="O36" s="1"/>
      <c r="P36" s="1"/>
      <c r="Q36" s="1"/>
      <c r="R36" s="1"/>
      <c r="S36" s="1"/>
      <c r="T36" s="1"/>
      <c r="U36" s="1"/>
      <c r="V36" s="42"/>
    </row>
    <row r="37" spans="1:22" x14ac:dyDescent="0.2">
      <c r="A37" s="42"/>
      <c r="B37" s="56"/>
      <c r="C37" s="262"/>
      <c r="D37" s="263"/>
      <c r="E37" s="1"/>
      <c r="F37" s="1"/>
      <c r="G37" s="1"/>
      <c r="H37" s="1"/>
      <c r="I37" s="1"/>
      <c r="J37" s="1"/>
      <c r="K37" s="56"/>
      <c r="L37" s="1"/>
      <c r="M37" s="1"/>
      <c r="N37" s="1"/>
      <c r="O37" s="1"/>
      <c r="P37" s="1"/>
      <c r="Q37" s="1"/>
      <c r="R37" s="1"/>
      <c r="S37" s="1"/>
      <c r="T37" s="1"/>
      <c r="U37" s="1"/>
      <c r="V37" s="42"/>
    </row>
    <row r="38" spans="1:22" x14ac:dyDescent="0.2">
      <c r="A38" s="42"/>
      <c r="B38" s="56"/>
      <c r="C38" s="262"/>
      <c r="D38" s="263"/>
      <c r="E38" s="1"/>
      <c r="F38" s="1"/>
      <c r="G38" s="1"/>
      <c r="H38" s="1"/>
      <c r="I38" s="1"/>
      <c r="J38" s="1"/>
      <c r="K38" s="56"/>
      <c r="L38" s="1"/>
      <c r="M38" s="1"/>
      <c r="N38" s="1"/>
      <c r="O38" s="1"/>
      <c r="P38" s="1"/>
      <c r="Q38" s="1"/>
      <c r="R38" s="1"/>
      <c r="S38" s="1"/>
      <c r="T38" s="1"/>
      <c r="U38" s="1"/>
      <c r="V38" s="42"/>
    </row>
    <row r="39" spans="1:22" x14ac:dyDescent="0.2">
      <c r="A39" s="42"/>
      <c r="B39" s="56" t="s">
        <v>264</v>
      </c>
      <c r="C39" s="262"/>
      <c r="D39" s="263"/>
      <c r="E39" s="1"/>
      <c r="F39" s="1"/>
      <c r="G39" s="1"/>
      <c r="H39" s="1"/>
      <c r="I39" s="1"/>
      <c r="J39" s="1"/>
      <c r="K39" s="69"/>
      <c r="L39" s="1"/>
      <c r="M39" s="1"/>
      <c r="N39" s="1"/>
      <c r="O39" s="1"/>
      <c r="P39" s="1"/>
      <c r="Q39" s="1"/>
      <c r="R39" s="1"/>
      <c r="S39" s="1"/>
      <c r="T39" s="1"/>
      <c r="U39" s="1"/>
      <c r="V39" s="42"/>
    </row>
    <row r="40" spans="1:22" ht="15.75" thickBot="1" x14ac:dyDescent="0.25">
      <c r="A40" s="42"/>
      <c r="B40" s="285"/>
      <c r="C40" s="286"/>
      <c r="D40" s="383">
        <f t="shared" ref="D40:L40" si="8">D8</f>
        <v>2021</v>
      </c>
      <c r="E40" s="384">
        <f t="shared" si="8"/>
        <v>2022</v>
      </c>
      <c r="F40" s="385">
        <f t="shared" si="8"/>
        <v>2023</v>
      </c>
      <c r="G40" s="385">
        <f t="shared" si="8"/>
        <v>2024</v>
      </c>
      <c r="H40" s="385">
        <f t="shared" si="8"/>
        <v>2025</v>
      </c>
      <c r="I40" s="385">
        <f t="shared" si="8"/>
        <v>2026</v>
      </c>
      <c r="J40" s="385">
        <f t="shared" si="8"/>
        <v>2027</v>
      </c>
      <c r="K40" s="385">
        <f t="shared" si="8"/>
        <v>2028</v>
      </c>
      <c r="L40" s="386">
        <f t="shared" si="8"/>
        <v>2029</v>
      </c>
      <c r="M40" s="1"/>
      <c r="N40" s="1"/>
      <c r="O40" s="1"/>
      <c r="P40" s="1"/>
      <c r="Q40" s="1"/>
      <c r="R40" s="1"/>
      <c r="S40" s="1"/>
      <c r="T40" s="1"/>
      <c r="U40" s="1"/>
      <c r="V40" s="42"/>
    </row>
    <row r="41" spans="1:22" ht="15" x14ac:dyDescent="0.2">
      <c r="A41" s="169"/>
      <c r="B41" s="287" t="s">
        <v>0</v>
      </c>
      <c r="C41" s="288" t="s">
        <v>177</v>
      </c>
      <c r="D41" s="289">
        <f t="shared" ref="D41:L41" si="9">D42+D43+D48</f>
        <v>0</v>
      </c>
      <c r="E41" s="290">
        <f t="shared" si="9"/>
        <v>0</v>
      </c>
      <c r="F41" s="290">
        <f t="shared" si="9"/>
        <v>0</v>
      </c>
      <c r="G41" s="290">
        <f t="shared" si="9"/>
        <v>0</v>
      </c>
      <c r="H41" s="290">
        <f t="shared" si="9"/>
        <v>0</v>
      </c>
      <c r="I41" s="290">
        <f t="shared" si="9"/>
        <v>0</v>
      </c>
      <c r="J41" s="290">
        <f t="shared" si="9"/>
        <v>0</v>
      </c>
      <c r="K41" s="290">
        <f t="shared" si="9"/>
        <v>0</v>
      </c>
      <c r="L41" s="291">
        <f t="shared" si="9"/>
        <v>0</v>
      </c>
      <c r="M41" s="1"/>
      <c r="N41" s="1"/>
      <c r="O41" s="1"/>
      <c r="P41" s="1"/>
      <c r="Q41" s="1"/>
      <c r="R41" s="1"/>
      <c r="S41" s="1"/>
      <c r="T41" s="1"/>
      <c r="U41" s="1"/>
      <c r="V41" s="169"/>
    </row>
    <row r="42" spans="1:22" ht="15" x14ac:dyDescent="0.2">
      <c r="A42" s="169"/>
      <c r="B42" s="292" t="s">
        <v>60</v>
      </c>
      <c r="C42" s="293" t="s">
        <v>219</v>
      </c>
      <c r="D42" s="417">
        <v>0</v>
      </c>
      <c r="E42" s="418">
        <v>0</v>
      </c>
      <c r="F42" s="418">
        <v>0</v>
      </c>
      <c r="G42" s="418">
        <v>0</v>
      </c>
      <c r="H42" s="418">
        <v>0</v>
      </c>
      <c r="I42" s="418">
        <v>0</v>
      </c>
      <c r="J42" s="418">
        <v>0</v>
      </c>
      <c r="K42" s="418">
        <v>0</v>
      </c>
      <c r="L42" s="419">
        <v>0</v>
      </c>
      <c r="M42" s="1"/>
      <c r="N42" s="1"/>
      <c r="O42" s="1"/>
      <c r="P42" s="1"/>
      <c r="Q42" s="1"/>
      <c r="R42" s="1"/>
      <c r="S42" s="1"/>
      <c r="T42" s="1"/>
      <c r="U42" s="1"/>
      <c r="V42" s="169"/>
    </row>
    <row r="43" spans="1:22" ht="15" x14ac:dyDescent="0.2">
      <c r="A43" s="42"/>
      <c r="B43" s="295" t="s">
        <v>74</v>
      </c>
      <c r="C43" s="296" t="s">
        <v>178</v>
      </c>
      <c r="D43" s="377">
        <f>SUM(D44:D46)</f>
        <v>0</v>
      </c>
      <c r="E43" s="378">
        <f>SUM(E45:E47)</f>
        <v>0</v>
      </c>
      <c r="F43" s="378">
        <f t="shared" ref="F43:L43" si="10">SUM(F45:F47)</f>
        <v>0</v>
      </c>
      <c r="G43" s="378">
        <f t="shared" si="10"/>
        <v>0</v>
      </c>
      <c r="H43" s="378">
        <f t="shared" si="10"/>
        <v>0</v>
      </c>
      <c r="I43" s="378">
        <f t="shared" si="10"/>
        <v>0</v>
      </c>
      <c r="J43" s="378">
        <f t="shared" si="10"/>
        <v>0</v>
      </c>
      <c r="K43" s="378">
        <f t="shared" si="10"/>
        <v>0</v>
      </c>
      <c r="L43" s="380">
        <f t="shared" si="10"/>
        <v>0</v>
      </c>
      <c r="M43" s="1"/>
      <c r="N43" s="1"/>
      <c r="O43" s="1"/>
      <c r="P43" s="1"/>
      <c r="Q43" s="1"/>
      <c r="R43" s="1"/>
      <c r="S43" s="1"/>
      <c r="T43" s="1"/>
      <c r="U43" s="1"/>
      <c r="V43" s="42"/>
    </row>
    <row r="44" spans="1:22" ht="15" thickBot="1" x14ac:dyDescent="0.25">
      <c r="A44" s="42"/>
      <c r="B44" s="297"/>
      <c r="C44" s="298" t="s">
        <v>53</v>
      </c>
      <c r="D44" s="246">
        <v>0</v>
      </c>
      <c r="E44" s="299"/>
      <c r="F44" s="299"/>
      <c r="G44" s="299"/>
      <c r="H44" s="299"/>
      <c r="I44" s="299"/>
      <c r="J44" s="299"/>
      <c r="K44" s="299"/>
      <c r="L44" s="300"/>
      <c r="M44" s="1"/>
      <c r="N44" s="1"/>
      <c r="O44" s="1"/>
      <c r="P44" s="1"/>
      <c r="Q44" s="1"/>
      <c r="R44" s="1"/>
      <c r="S44" s="1"/>
      <c r="T44" s="1"/>
      <c r="U44" s="1"/>
      <c r="V44" s="42"/>
    </row>
    <row r="45" spans="1:22" x14ac:dyDescent="0.2">
      <c r="A45" s="42"/>
      <c r="B45" s="297"/>
      <c r="C45" s="298" t="s">
        <v>279</v>
      </c>
      <c r="D45" s="246">
        <v>0</v>
      </c>
      <c r="E45" s="112">
        <v>0</v>
      </c>
      <c r="F45" s="112">
        <v>0</v>
      </c>
      <c r="G45" s="112">
        <v>0</v>
      </c>
      <c r="H45" s="112">
        <v>0</v>
      </c>
      <c r="I45" s="112">
        <v>0</v>
      </c>
      <c r="J45" s="112">
        <v>0</v>
      </c>
      <c r="K45" s="112">
        <v>0</v>
      </c>
      <c r="L45" s="333">
        <v>0</v>
      </c>
      <c r="M45" s="69"/>
      <c r="N45" s="467" t="s">
        <v>282</v>
      </c>
      <c r="O45" s="468"/>
      <c r="P45" s="468"/>
      <c r="Q45" s="468"/>
      <c r="R45" s="468"/>
      <c r="S45" s="468"/>
      <c r="T45" s="468"/>
      <c r="U45" s="469"/>
      <c r="V45" s="69"/>
    </row>
    <row r="46" spans="1:22" ht="15" thickBot="1" x14ac:dyDescent="0.25">
      <c r="A46" s="42"/>
      <c r="B46" s="297"/>
      <c r="C46" s="298" t="s">
        <v>280</v>
      </c>
      <c r="D46" s="246">
        <v>0</v>
      </c>
      <c r="E46" s="112">
        <v>0</v>
      </c>
      <c r="F46" s="112">
        <v>0</v>
      </c>
      <c r="G46" s="112">
        <v>0</v>
      </c>
      <c r="H46" s="112">
        <v>0</v>
      </c>
      <c r="I46" s="112">
        <v>0</v>
      </c>
      <c r="J46" s="112">
        <v>0</v>
      </c>
      <c r="K46" s="112">
        <v>0</v>
      </c>
      <c r="L46" s="333">
        <v>0</v>
      </c>
      <c r="M46" s="69"/>
      <c r="N46" s="470" t="s">
        <v>276</v>
      </c>
      <c r="O46" s="471"/>
      <c r="P46" s="471"/>
      <c r="Q46" s="471"/>
      <c r="R46" s="471"/>
      <c r="S46" s="471"/>
      <c r="T46" s="471"/>
      <c r="U46" s="472"/>
      <c r="V46" s="69"/>
    </row>
    <row r="47" spans="1:22" x14ac:dyDescent="0.2">
      <c r="A47" s="42"/>
      <c r="B47" s="297"/>
      <c r="C47" s="298" t="s">
        <v>281</v>
      </c>
      <c r="D47" s="301"/>
      <c r="E47" s="112">
        <v>0</v>
      </c>
      <c r="F47" s="112">
        <v>0</v>
      </c>
      <c r="G47" s="112">
        <v>0</v>
      </c>
      <c r="H47" s="112">
        <v>0</v>
      </c>
      <c r="I47" s="112">
        <v>0</v>
      </c>
      <c r="J47" s="112">
        <v>0</v>
      </c>
      <c r="K47" s="112">
        <v>0</v>
      </c>
      <c r="L47" s="333">
        <v>0</v>
      </c>
      <c r="M47" s="69"/>
      <c r="N47" s="69"/>
      <c r="O47" s="69"/>
      <c r="P47" s="69"/>
      <c r="Q47" s="69"/>
      <c r="R47" s="69"/>
      <c r="S47" s="69"/>
      <c r="T47" s="69"/>
      <c r="U47" s="69"/>
      <c r="V47" s="69"/>
    </row>
    <row r="48" spans="1:22" ht="15" x14ac:dyDescent="0.2">
      <c r="A48" s="42"/>
      <c r="B48" s="302" t="s">
        <v>94</v>
      </c>
      <c r="C48" s="303" t="s">
        <v>220</v>
      </c>
      <c r="D48" s="301"/>
      <c r="E48" s="299"/>
      <c r="F48" s="299"/>
      <c r="G48" s="299"/>
      <c r="H48" s="420">
        <f>H49+H50</f>
        <v>0</v>
      </c>
      <c r="I48" s="420">
        <f t="shared" ref="I48:L48" si="11">I49+I50</f>
        <v>0</v>
      </c>
      <c r="J48" s="420">
        <f t="shared" si="11"/>
        <v>0</v>
      </c>
      <c r="K48" s="420">
        <f t="shared" si="11"/>
        <v>0</v>
      </c>
      <c r="L48" s="421">
        <f t="shared" si="11"/>
        <v>0</v>
      </c>
      <c r="M48" s="69"/>
      <c r="N48" s="69"/>
      <c r="O48" s="69"/>
      <c r="P48" s="69"/>
      <c r="Q48" s="69"/>
      <c r="R48" s="69"/>
      <c r="S48" s="69"/>
      <c r="T48" s="69"/>
      <c r="U48" s="69"/>
      <c r="V48" s="69"/>
    </row>
    <row r="49" spans="1:22" x14ac:dyDescent="0.2">
      <c r="A49" s="42"/>
      <c r="B49" s="304"/>
      <c r="C49" s="305" t="s">
        <v>55</v>
      </c>
      <c r="D49" s="306"/>
      <c r="E49" s="299"/>
      <c r="F49" s="299"/>
      <c r="G49" s="299"/>
      <c r="H49" s="112">
        <v>0</v>
      </c>
      <c r="I49" s="112">
        <v>0</v>
      </c>
      <c r="J49" s="112">
        <v>0</v>
      </c>
      <c r="K49" s="112">
        <v>0</v>
      </c>
      <c r="L49" s="333">
        <v>0</v>
      </c>
      <c r="M49" s="69"/>
      <c r="N49" s="69"/>
      <c r="O49" s="69"/>
      <c r="P49" s="69"/>
      <c r="Q49" s="69"/>
      <c r="R49" s="69"/>
      <c r="S49" s="69"/>
      <c r="T49" s="69"/>
      <c r="U49" s="69"/>
      <c r="V49" s="69"/>
    </row>
    <row r="50" spans="1:22" ht="15" thickBot="1" x14ac:dyDescent="0.25">
      <c r="A50" s="42"/>
      <c r="B50" s="307"/>
      <c r="C50" s="308" t="s">
        <v>56</v>
      </c>
      <c r="D50" s="306"/>
      <c r="E50" s="299"/>
      <c r="F50" s="299"/>
      <c r="G50" s="299"/>
      <c r="H50" s="112">
        <v>0</v>
      </c>
      <c r="I50" s="112">
        <v>0</v>
      </c>
      <c r="J50" s="112">
        <v>0</v>
      </c>
      <c r="K50" s="112">
        <v>0</v>
      </c>
      <c r="L50" s="334">
        <v>0</v>
      </c>
      <c r="M50" s="69"/>
      <c r="N50" s="69"/>
      <c r="O50" s="69"/>
      <c r="P50" s="69"/>
      <c r="Q50" s="69"/>
      <c r="R50" s="69"/>
      <c r="S50" s="69"/>
      <c r="T50" s="69"/>
      <c r="U50" s="69"/>
      <c r="V50" s="69"/>
    </row>
    <row r="51" spans="1:22" ht="15" x14ac:dyDescent="0.2">
      <c r="A51" s="42"/>
      <c r="B51" s="309" t="s">
        <v>5</v>
      </c>
      <c r="C51" s="310" t="s">
        <v>179</v>
      </c>
      <c r="D51" s="311">
        <f>SUM(D52:D59)</f>
        <v>0</v>
      </c>
      <c r="E51" s="312">
        <f t="shared" ref="E51:L51" si="12">SUM(E52:E59)</f>
        <v>0</v>
      </c>
      <c r="F51" s="312">
        <f t="shared" si="12"/>
        <v>0</v>
      </c>
      <c r="G51" s="312">
        <f t="shared" si="12"/>
        <v>0</v>
      </c>
      <c r="H51" s="312">
        <f t="shared" si="12"/>
        <v>0</v>
      </c>
      <c r="I51" s="312">
        <f t="shared" si="12"/>
        <v>0</v>
      </c>
      <c r="J51" s="312">
        <f t="shared" si="12"/>
        <v>0</v>
      </c>
      <c r="K51" s="312">
        <f t="shared" si="12"/>
        <v>0</v>
      </c>
      <c r="L51" s="313">
        <f t="shared" si="12"/>
        <v>0</v>
      </c>
      <c r="M51" s="69"/>
      <c r="N51" s="467" t="s">
        <v>283</v>
      </c>
      <c r="O51" s="468"/>
      <c r="P51" s="468"/>
      <c r="Q51" s="468"/>
      <c r="R51" s="468"/>
      <c r="S51" s="468"/>
      <c r="T51" s="468"/>
      <c r="U51" s="469"/>
      <c r="V51" s="69"/>
    </row>
    <row r="52" spans="1:22" ht="15" thickBot="1" x14ac:dyDescent="0.25">
      <c r="A52" s="42"/>
      <c r="B52" s="314" t="s">
        <v>97</v>
      </c>
      <c r="C52" s="315" t="s">
        <v>180</v>
      </c>
      <c r="D52" s="332">
        <v>0</v>
      </c>
      <c r="E52" s="299"/>
      <c r="F52" s="299"/>
      <c r="G52" s="299"/>
      <c r="H52" s="299"/>
      <c r="I52" s="299"/>
      <c r="J52" s="299"/>
      <c r="K52" s="299"/>
      <c r="L52" s="300"/>
      <c r="M52" s="69"/>
      <c r="N52" s="470" t="s">
        <v>277</v>
      </c>
      <c r="O52" s="471"/>
      <c r="P52" s="471"/>
      <c r="Q52" s="471"/>
      <c r="R52" s="471"/>
      <c r="S52" s="471"/>
      <c r="T52" s="471"/>
      <c r="U52" s="472"/>
      <c r="V52" s="69"/>
    </row>
    <row r="53" spans="1:22" x14ac:dyDescent="0.2">
      <c r="A53" s="42"/>
      <c r="B53" s="316" t="s">
        <v>100</v>
      </c>
      <c r="C53" s="317" t="s">
        <v>181</v>
      </c>
      <c r="D53" s="246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333">
        <v>0</v>
      </c>
      <c r="M53" s="1"/>
      <c r="N53" s="1"/>
      <c r="O53" s="1"/>
      <c r="P53" s="1"/>
      <c r="Q53" s="1"/>
      <c r="R53" s="1"/>
      <c r="S53" s="1"/>
      <c r="T53" s="1"/>
      <c r="U53" s="1"/>
      <c r="V53" s="42"/>
    </row>
    <row r="54" spans="1:22" x14ac:dyDescent="0.2">
      <c r="A54" s="42"/>
      <c r="B54" s="316" t="s">
        <v>135</v>
      </c>
      <c r="C54" s="317" t="s">
        <v>182</v>
      </c>
      <c r="D54" s="246">
        <v>0</v>
      </c>
      <c r="E54" s="112">
        <v>0</v>
      </c>
      <c r="F54" s="112">
        <v>0</v>
      </c>
      <c r="G54" s="112">
        <v>0</v>
      </c>
      <c r="H54" s="112">
        <v>0</v>
      </c>
      <c r="I54" s="112">
        <v>0</v>
      </c>
      <c r="J54" s="112">
        <v>0</v>
      </c>
      <c r="K54" s="112">
        <v>0</v>
      </c>
      <c r="L54" s="333">
        <v>0</v>
      </c>
      <c r="M54" s="1"/>
      <c r="N54" s="1"/>
      <c r="O54" s="1"/>
      <c r="P54" s="1"/>
      <c r="Q54" s="1"/>
      <c r="R54" s="1"/>
      <c r="S54" s="1"/>
      <c r="T54" s="1"/>
      <c r="U54" s="1"/>
      <c r="V54" s="42"/>
    </row>
    <row r="55" spans="1:22" x14ac:dyDescent="0.2">
      <c r="A55" s="42"/>
      <c r="B55" s="316" t="s">
        <v>172</v>
      </c>
      <c r="C55" s="317" t="s">
        <v>183</v>
      </c>
      <c r="D55" s="246">
        <v>0</v>
      </c>
      <c r="E55" s="112">
        <v>0</v>
      </c>
      <c r="F55" s="112">
        <v>0</v>
      </c>
      <c r="G55" s="112">
        <v>0</v>
      </c>
      <c r="H55" s="112">
        <v>0</v>
      </c>
      <c r="I55" s="112">
        <v>0</v>
      </c>
      <c r="J55" s="112">
        <v>0</v>
      </c>
      <c r="K55" s="112">
        <v>0</v>
      </c>
      <c r="L55" s="333">
        <v>0</v>
      </c>
      <c r="M55" s="1"/>
      <c r="N55" s="1"/>
      <c r="O55" s="1"/>
      <c r="P55" s="1"/>
      <c r="Q55" s="1"/>
      <c r="R55" s="1"/>
      <c r="S55" s="1"/>
      <c r="T55" s="1"/>
      <c r="U55" s="1"/>
      <c r="V55" s="42"/>
    </row>
    <row r="56" spans="1:22" x14ac:dyDescent="0.2">
      <c r="A56" s="42"/>
      <c r="B56" s="316" t="s">
        <v>173</v>
      </c>
      <c r="C56" s="317" t="s">
        <v>184</v>
      </c>
      <c r="D56" s="246">
        <v>0</v>
      </c>
      <c r="E56" s="112">
        <v>0</v>
      </c>
      <c r="F56" s="112">
        <v>0</v>
      </c>
      <c r="G56" s="112">
        <v>0</v>
      </c>
      <c r="H56" s="112">
        <v>0</v>
      </c>
      <c r="I56" s="112">
        <v>0</v>
      </c>
      <c r="J56" s="112">
        <v>0</v>
      </c>
      <c r="K56" s="112">
        <v>0</v>
      </c>
      <c r="L56" s="333">
        <v>0</v>
      </c>
      <c r="M56" s="1"/>
      <c r="N56" s="1"/>
      <c r="O56" s="1"/>
      <c r="P56" s="1"/>
      <c r="Q56" s="1"/>
      <c r="R56" s="1"/>
      <c r="S56" s="1"/>
      <c r="T56" s="1"/>
      <c r="U56" s="1"/>
      <c r="V56" s="42"/>
    </row>
    <row r="57" spans="1:22" x14ac:dyDescent="0.2">
      <c r="A57" s="42"/>
      <c r="B57" s="316" t="s">
        <v>174</v>
      </c>
      <c r="C57" s="317" t="s">
        <v>185</v>
      </c>
      <c r="D57" s="246">
        <v>0</v>
      </c>
      <c r="E57" s="112">
        <v>0</v>
      </c>
      <c r="F57" s="112">
        <v>0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333">
        <v>0</v>
      </c>
      <c r="M57" s="1"/>
      <c r="N57" s="1"/>
      <c r="O57" s="1"/>
      <c r="P57" s="1"/>
      <c r="Q57" s="1"/>
      <c r="R57" s="1"/>
      <c r="S57" s="1"/>
      <c r="T57" s="1"/>
      <c r="U57" s="1"/>
      <c r="V57" s="42"/>
    </row>
    <row r="58" spans="1:22" x14ac:dyDescent="0.2">
      <c r="A58" s="42"/>
      <c r="B58" s="316" t="s">
        <v>175</v>
      </c>
      <c r="C58" s="317" t="s">
        <v>186</v>
      </c>
      <c r="D58" s="246">
        <v>0</v>
      </c>
      <c r="E58" s="112">
        <v>0</v>
      </c>
      <c r="F58" s="112">
        <v>0</v>
      </c>
      <c r="G58" s="112">
        <v>0</v>
      </c>
      <c r="H58" s="112">
        <v>0</v>
      </c>
      <c r="I58" s="112">
        <v>0</v>
      </c>
      <c r="J58" s="112">
        <v>0</v>
      </c>
      <c r="K58" s="112">
        <v>0</v>
      </c>
      <c r="L58" s="333">
        <v>0</v>
      </c>
      <c r="M58" s="1"/>
      <c r="N58" s="1"/>
      <c r="O58" s="1"/>
      <c r="P58" s="1"/>
      <c r="Q58" s="1"/>
      <c r="R58" s="1"/>
      <c r="S58" s="1"/>
      <c r="T58" s="1"/>
      <c r="U58" s="1"/>
      <c r="V58" s="42"/>
    </row>
    <row r="59" spans="1:22" x14ac:dyDescent="0.2">
      <c r="A59" s="42"/>
      <c r="B59" s="318" t="s">
        <v>176</v>
      </c>
      <c r="C59" s="319" t="s">
        <v>187</v>
      </c>
      <c r="D59" s="246">
        <v>0</v>
      </c>
      <c r="E59" s="112">
        <v>0</v>
      </c>
      <c r="F59" s="112">
        <v>0</v>
      </c>
      <c r="G59" s="112">
        <v>0</v>
      </c>
      <c r="H59" s="112">
        <v>0</v>
      </c>
      <c r="I59" s="112">
        <v>0</v>
      </c>
      <c r="J59" s="112">
        <v>0</v>
      </c>
      <c r="K59" s="112">
        <v>0</v>
      </c>
      <c r="L59" s="333">
        <v>0</v>
      </c>
      <c r="M59" s="1"/>
      <c r="N59" s="1"/>
      <c r="O59" s="1"/>
      <c r="P59" s="1"/>
      <c r="Q59" s="1"/>
      <c r="R59" s="1"/>
      <c r="S59" s="1"/>
      <c r="T59" s="1"/>
      <c r="U59" s="1"/>
      <c r="V59" s="42"/>
    </row>
    <row r="60" spans="1:22" ht="15.75" thickBot="1" x14ac:dyDescent="0.25">
      <c r="A60" s="42"/>
      <c r="B60" s="320" t="s">
        <v>14</v>
      </c>
      <c r="C60" s="321" t="s">
        <v>188</v>
      </c>
      <c r="D60" s="322">
        <f t="shared" ref="D60:L60" si="13">D41-D51</f>
        <v>0</v>
      </c>
      <c r="E60" s="323">
        <f t="shared" si="13"/>
        <v>0</v>
      </c>
      <c r="F60" s="323">
        <f t="shared" si="13"/>
        <v>0</v>
      </c>
      <c r="G60" s="323">
        <f t="shared" si="13"/>
        <v>0</v>
      </c>
      <c r="H60" s="323">
        <f t="shared" si="13"/>
        <v>0</v>
      </c>
      <c r="I60" s="323">
        <f t="shared" si="13"/>
        <v>0</v>
      </c>
      <c r="J60" s="323">
        <f t="shared" si="13"/>
        <v>0</v>
      </c>
      <c r="K60" s="323">
        <f t="shared" si="13"/>
        <v>0</v>
      </c>
      <c r="L60" s="324">
        <f t="shared" si="13"/>
        <v>0</v>
      </c>
      <c r="M60" s="1"/>
      <c r="N60" s="1"/>
      <c r="O60" s="1"/>
      <c r="P60" s="1"/>
      <c r="Q60" s="1"/>
      <c r="R60" s="1"/>
      <c r="S60" s="1"/>
      <c r="T60" s="1"/>
      <c r="U60" s="1"/>
      <c r="V60" s="42"/>
    </row>
    <row r="61" spans="1:22" ht="15.75" thickBot="1" x14ac:dyDescent="0.25">
      <c r="A61" s="42"/>
      <c r="B61" s="325" t="s">
        <v>17</v>
      </c>
      <c r="C61" s="326" t="s">
        <v>189</v>
      </c>
      <c r="D61" s="327">
        <f>D60</f>
        <v>0</v>
      </c>
      <c r="E61" s="328">
        <f t="shared" ref="E61:L61" si="14">D61+E60</f>
        <v>0</v>
      </c>
      <c r="F61" s="328">
        <f t="shared" si="14"/>
        <v>0</v>
      </c>
      <c r="G61" s="328">
        <f t="shared" si="14"/>
        <v>0</v>
      </c>
      <c r="H61" s="328">
        <f t="shared" si="14"/>
        <v>0</v>
      </c>
      <c r="I61" s="328">
        <f t="shared" si="14"/>
        <v>0</v>
      </c>
      <c r="J61" s="328">
        <f t="shared" si="14"/>
        <v>0</v>
      </c>
      <c r="K61" s="328">
        <f t="shared" si="14"/>
        <v>0</v>
      </c>
      <c r="L61" s="329">
        <f t="shared" si="14"/>
        <v>0</v>
      </c>
      <c r="M61" s="1"/>
      <c r="N61" s="1"/>
      <c r="O61" s="1"/>
      <c r="P61" s="1"/>
      <c r="Q61" s="1"/>
      <c r="R61" s="1"/>
      <c r="S61" s="1"/>
      <c r="T61" s="1"/>
      <c r="U61" s="1"/>
      <c r="V61" s="42"/>
    </row>
    <row r="62" spans="1:22" ht="15" thickTop="1" x14ac:dyDescent="0.2">
      <c r="A62" s="42"/>
      <c r="B62" s="42"/>
      <c r="C62" s="262"/>
      <c r="D62" s="263"/>
      <c r="E62" s="1"/>
      <c r="F62" s="1"/>
      <c r="G62" s="1"/>
      <c r="H62" s="1"/>
      <c r="I62" s="1"/>
      <c r="J62" s="1"/>
      <c r="K62" s="42"/>
      <c r="L62" s="1"/>
      <c r="M62" s="1"/>
      <c r="N62" s="1"/>
      <c r="O62" s="1"/>
      <c r="P62" s="1"/>
      <c r="Q62" s="1"/>
      <c r="R62" s="1"/>
      <c r="S62" s="1"/>
      <c r="T62" s="1"/>
      <c r="U62" s="1"/>
      <c r="V62" s="42"/>
    </row>
    <row r="63" spans="1:22" x14ac:dyDescent="0.2">
      <c r="A63" s="42"/>
      <c r="B63" s="69" t="s">
        <v>255</v>
      </c>
      <c r="C63" s="262"/>
      <c r="D63" s="263"/>
      <c r="E63" s="1"/>
      <c r="F63" s="1"/>
      <c r="G63" s="1"/>
      <c r="H63" s="1"/>
      <c r="I63" s="1"/>
      <c r="J63" s="1"/>
      <c r="K63" s="42"/>
      <c r="L63" s="1"/>
      <c r="M63" s="1"/>
      <c r="N63" s="1"/>
      <c r="O63" s="1"/>
      <c r="P63" s="1"/>
      <c r="Q63" s="1"/>
      <c r="R63" s="1"/>
      <c r="S63" s="1"/>
      <c r="T63" s="1"/>
      <c r="U63" s="1"/>
      <c r="V63" s="42"/>
    </row>
    <row r="64" spans="1:22" x14ac:dyDescent="0.2">
      <c r="B64" s="42"/>
      <c r="C64" s="262"/>
      <c r="D64" s="263"/>
      <c r="E64" s="1"/>
      <c r="F64" s="1"/>
      <c r="G64" s="1"/>
      <c r="H64" s="1"/>
      <c r="I64" s="1"/>
      <c r="J64" s="1"/>
      <c r="K64" s="42"/>
      <c r="L64" s="1"/>
    </row>
  </sheetData>
  <sheetProtection algorithmName="SHA-512" hashValue="ROCdsvytbN6xf+h93tPXGMcqZDDxIQLRutPCPBQrmANUX9rFYhSaaMsq0zFkoOOcEAQ9vFlHSRWL/QDkq/8zIA==" saltValue="A60vooiacCZPxrV6dCjNmA==" spinCount="100000" sheet="1" objects="1" scenarios="1"/>
  <mergeCells count="7">
    <mergeCell ref="N51:U51"/>
    <mergeCell ref="N52:U52"/>
    <mergeCell ref="C3:G3"/>
    <mergeCell ref="I3:K3"/>
    <mergeCell ref="G34:L36"/>
    <mergeCell ref="N45:U45"/>
    <mergeCell ref="N46:U46"/>
  </mergeCells>
  <conditionalFormatting sqref="D61:L61">
    <cfRule type="cellIs" dxfId="1" priority="1" operator="greaterThan">
      <formula>0</formula>
    </cfRule>
    <cfRule type="cellIs" dxfId="0" priority="2" operator="lessThan">
      <formula>0</formula>
    </cfRule>
  </conditionalFormatting>
  <dataValidations disablePrompts="1" count="1">
    <dataValidation type="textLength" operator="lessThan" allowBlank="1" showInputMessage="1" showErrorMessage="1" errorTitle="Redni broj bilješke" error="Redni broj bilješke mora biti text duljine najviše 10 znakova." sqref="E58:E61 E46" xr:uid="{09099A78-D35E-44C4-83CF-D1AFC3BFFE35}">
      <formula1>10</formula1>
    </dataValidation>
  </dataValidations>
  <pageMargins left="0.7" right="0.7" top="0.75" bottom="0.75" header="0.3" footer="0.3"/>
  <pageSetup paperSize="9" scale="44" orientation="portrait" r:id="rId1"/>
  <rowBreaks count="1" manualBreakCount="1">
    <brk id="29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C512E-3110-435D-924C-38CE8391CDF0}">
  <dimension ref="B2:M25"/>
  <sheetViews>
    <sheetView workbookViewId="0"/>
  </sheetViews>
  <sheetFormatPr defaultRowHeight="12.75" x14ac:dyDescent="0.2"/>
  <cols>
    <col min="1" max="1" width="2.85546875" style="1" customWidth="1"/>
    <col min="2" max="2" width="31.28515625" style="1" bestFit="1" customWidth="1"/>
    <col min="3" max="3" width="14.28515625" style="1" hidden="1" customWidth="1"/>
    <col min="4" max="13" width="14.28515625" style="1" customWidth="1"/>
    <col min="14" max="14" width="2.85546875" style="1" customWidth="1"/>
    <col min="15" max="16384" width="9.140625" style="1"/>
  </cols>
  <sheetData>
    <row r="2" spans="2:13" x14ac:dyDescent="0.2">
      <c r="B2" s="243" t="s">
        <v>233</v>
      </c>
    </row>
    <row r="4" spans="2:13" ht="13.5" thickBot="1" x14ac:dyDescent="0.25">
      <c r="B4" s="2" t="s">
        <v>211</v>
      </c>
      <c r="C4" s="3">
        <f>RDG!F7</f>
        <v>2019</v>
      </c>
      <c r="D4" s="3">
        <f>RDG!G7</f>
        <v>2020</v>
      </c>
      <c r="E4" s="4">
        <f>RDG!H7</f>
        <v>2021</v>
      </c>
      <c r="F4" s="3">
        <f>RDG!I7</f>
        <v>2022</v>
      </c>
      <c r="G4" s="3">
        <f>RDG!J7</f>
        <v>2023</v>
      </c>
      <c r="H4" s="3">
        <f>RDG!K7</f>
        <v>2024</v>
      </c>
      <c r="I4" s="3">
        <f>RDG!L7</f>
        <v>2025</v>
      </c>
      <c r="J4" s="3">
        <f>RDG!M7</f>
        <v>2026</v>
      </c>
      <c r="K4" s="3">
        <f>RDG!N7</f>
        <v>2027</v>
      </c>
      <c r="L4" s="3">
        <f>RDG!O7</f>
        <v>2028</v>
      </c>
      <c r="M4" s="5">
        <f>RDG!P7</f>
        <v>2029</v>
      </c>
    </row>
    <row r="5" spans="2:13" x14ac:dyDescent="0.2">
      <c r="B5" s="6" t="s">
        <v>190</v>
      </c>
      <c r="C5" s="7"/>
      <c r="D5" s="7"/>
      <c r="E5" s="8"/>
      <c r="F5" s="9"/>
      <c r="G5" s="9"/>
      <c r="H5" s="9"/>
      <c r="I5" s="9"/>
      <c r="J5" s="9"/>
      <c r="K5" s="9"/>
      <c r="L5" s="10"/>
      <c r="M5" s="11"/>
    </row>
    <row r="6" spans="2:13" x14ac:dyDescent="0.2">
      <c r="B6" s="12" t="s">
        <v>191</v>
      </c>
      <c r="C6" s="13" t="s">
        <v>192</v>
      </c>
      <c r="D6" s="14" t="e">
        <f>RDG!G9/RDG!F9-1</f>
        <v>#DIV/0!</v>
      </c>
      <c r="E6" s="15" t="e">
        <f>RDG!H9/RDG!G9-1</f>
        <v>#DIV/0!</v>
      </c>
      <c r="F6" s="16" t="e">
        <f>RDG!I9/RDG!H9-1</f>
        <v>#DIV/0!</v>
      </c>
      <c r="G6" s="14" t="e">
        <f>RDG!J9/RDG!I9-1</f>
        <v>#DIV/0!</v>
      </c>
      <c r="H6" s="14" t="e">
        <f>RDG!K9/RDG!J9-1</f>
        <v>#DIV/0!</v>
      </c>
      <c r="I6" s="14" t="e">
        <f>RDG!L9/RDG!K9-1</f>
        <v>#DIV/0!</v>
      </c>
      <c r="J6" s="14" t="e">
        <f>RDG!M9/RDG!L9-1</f>
        <v>#DIV/0!</v>
      </c>
      <c r="K6" s="14" t="e">
        <f>RDG!N9/RDG!M9-1</f>
        <v>#DIV/0!</v>
      </c>
      <c r="L6" s="14" t="e">
        <f>RDG!O9/RDG!N9-1</f>
        <v>#DIV/0!</v>
      </c>
      <c r="M6" s="17" t="e">
        <f>RDG!P9/RDG!O9-1</f>
        <v>#DIV/0!</v>
      </c>
    </row>
    <row r="7" spans="2:13" x14ac:dyDescent="0.2">
      <c r="B7" s="12" t="s">
        <v>193</v>
      </c>
      <c r="C7" s="14" t="e">
        <f>RDG!F21</f>
        <v>#DIV/0!</v>
      </c>
      <c r="D7" s="14" t="e">
        <f>RDG!G21</f>
        <v>#DIV/0!</v>
      </c>
      <c r="E7" s="15" t="e">
        <f>RDG!H21</f>
        <v>#DIV/0!</v>
      </c>
      <c r="F7" s="16" t="e">
        <f>RDG!I21</f>
        <v>#DIV/0!</v>
      </c>
      <c r="G7" s="14" t="e">
        <f>RDG!J21</f>
        <v>#DIV/0!</v>
      </c>
      <c r="H7" s="14" t="e">
        <f>RDG!K21</f>
        <v>#DIV/0!</v>
      </c>
      <c r="I7" s="14" t="e">
        <f>RDG!L21</f>
        <v>#DIV/0!</v>
      </c>
      <c r="J7" s="14" t="e">
        <f>RDG!M21</f>
        <v>#DIV/0!</v>
      </c>
      <c r="K7" s="14" t="e">
        <f>RDG!N21</f>
        <v>#DIV/0!</v>
      </c>
      <c r="L7" s="14" t="e">
        <f>RDG!O21</f>
        <v>#DIV/0!</v>
      </c>
      <c r="M7" s="17" t="e">
        <f>RDG!P21</f>
        <v>#DIV/0!</v>
      </c>
    </row>
    <row r="8" spans="2:13" x14ac:dyDescent="0.2">
      <c r="B8" s="12" t="s">
        <v>194</v>
      </c>
      <c r="C8" s="14" t="e">
        <f>RDG!F31</f>
        <v>#DIV/0!</v>
      </c>
      <c r="D8" s="14" t="e">
        <f>RDG!G31</f>
        <v>#DIV/0!</v>
      </c>
      <c r="E8" s="15" t="e">
        <f>RDG!H31</f>
        <v>#DIV/0!</v>
      </c>
      <c r="F8" s="16" t="e">
        <f>RDG!I31</f>
        <v>#DIV/0!</v>
      </c>
      <c r="G8" s="14" t="e">
        <f>RDG!J31</f>
        <v>#DIV/0!</v>
      </c>
      <c r="H8" s="14" t="e">
        <f>RDG!K31</f>
        <v>#DIV/0!</v>
      </c>
      <c r="I8" s="14" t="e">
        <f>RDG!L31</f>
        <v>#DIV/0!</v>
      </c>
      <c r="J8" s="14" t="e">
        <f>RDG!M31</f>
        <v>#DIV/0!</v>
      </c>
      <c r="K8" s="14" t="e">
        <f>RDG!N31</f>
        <v>#DIV/0!</v>
      </c>
      <c r="L8" s="14" t="e">
        <f>RDG!O31</f>
        <v>#DIV/0!</v>
      </c>
      <c r="M8" s="17" t="e">
        <f>RDG!P31</f>
        <v>#DIV/0!</v>
      </c>
    </row>
    <row r="9" spans="2:13" x14ac:dyDescent="0.2">
      <c r="B9" s="12" t="s">
        <v>195</v>
      </c>
      <c r="C9" s="14" t="e">
        <f>RDG!F55</f>
        <v>#DIV/0!</v>
      </c>
      <c r="D9" s="14" t="e">
        <f>RDG!G55</f>
        <v>#DIV/0!</v>
      </c>
      <c r="E9" s="15" t="e">
        <f>RDG!H55</f>
        <v>#DIV/0!</v>
      </c>
      <c r="F9" s="16" t="e">
        <f>RDG!I55</f>
        <v>#DIV/0!</v>
      </c>
      <c r="G9" s="14" t="e">
        <f>RDG!J55</f>
        <v>#DIV/0!</v>
      </c>
      <c r="H9" s="14" t="e">
        <f>RDG!K55</f>
        <v>#DIV/0!</v>
      </c>
      <c r="I9" s="14" t="e">
        <f>RDG!L55</f>
        <v>#DIV/0!</v>
      </c>
      <c r="J9" s="14" t="e">
        <f>RDG!M55</f>
        <v>#DIV/0!</v>
      </c>
      <c r="K9" s="14" t="e">
        <f>RDG!N55</f>
        <v>#DIV/0!</v>
      </c>
      <c r="L9" s="14" t="e">
        <f>RDG!O55</f>
        <v>#DIV/0!</v>
      </c>
      <c r="M9" s="17" t="e">
        <f>RDG!P55</f>
        <v>#DIV/0!</v>
      </c>
    </row>
    <row r="10" spans="2:13" x14ac:dyDescent="0.2">
      <c r="B10" s="18" t="s">
        <v>59</v>
      </c>
      <c r="C10" s="19"/>
      <c r="D10" s="19"/>
      <c r="E10" s="20"/>
      <c r="F10" s="21"/>
      <c r="G10" s="21"/>
      <c r="H10" s="21"/>
      <c r="I10" s="21"/>
      <c r="J10" s="21"/>
      <c r="K10" s="21"/>
      <c r="L10" s="21"/>
      <c r="M10" s="22"/>
    </row>
    <row r="11" spans="2:13" x14ac:dyDescent="0.2">
      <c r="B11" s="12" t="s">
        <v>196</v>
      </c>
      <c r="C11" s="13" t="s">
        <v>192</v>
      </c>
      <c r="D11" s="23">
        <f>(BILANCA!G9+BILANCA!G16)-(BILANCA!F9+BILANCA!F16)+RDG!G33</f>
        <v>0</v>
      </c>
      <c r="E11" s="24">
        <f>(BILANCA!H9+BILANCA!H16)-(BILANCA!G9+BILANCA!G16)+RDG!H33</f>
        <v>0</v>
      </c>
      <c r="F11" s="25">
        <f>(BILANCA!I9+BILANCA!I16)-(BILANCA!H9+BILANCA!H16)+RDG!I33</f>
        <v>0</v>
      </c>
      <c r="G11" s="23">
        <f>(BILANCA!J9+BILANCA!J16)-(BILANCA!I9+BILANCA!I16)+RDG!J33</f>
        <v>0</v>
      </c>
      <c r="H11" s="23">
        <f>(BILANCA!K9+BILANCA!K16)-(BILANCA!J9+BILANCA!J16)+RDG!K33</f>
        <v>0</v>
      </c>
      <c r="I11" s="23">
        <f>(BILANCA!L9+BILANCA!L16)-(BILANCA!K9+BILANCA!K16)+RDG!L33</f>
        <v>0</v>
      </c>
      <c r="J11" s="23">
        <f>(BILANCA!M9+BILANCA!M16)-(BILANCA!L9+BILANCA!L16)+RDG!M33</f>
        <v>0</v>
      </c>
      <c r="K11" s="23">
        <f>(BILANCA!N9+BILANCA!N16)-(BILANCA!M9+BILANCA!M16)+RDG!N33</f>
        <v>0</v>
      </c>
      <c r="L11" s="23">
        <f>(BILANCA!O9+BILANCA!O16)-(BILANCA!N9+BILANCA!N16)+RDG!O33</f>
        <v>0</v>
      </c>
      <c r="M11" s="26">
        <f>(BILANCA!P9+BILANCA!P16)-(BILANCA!O9+BILANCA!O16)+RDG!P33</f>
        <v>0</v>
      </c>
    </row>
    <row r="12" spans="2:13" x14ac:dyDescent="0.2">
      <c r="B12" s="12" t="s">
        <v>197</v>
      </c>
      <c r="C12" s="27" t="e">
        <f>RDG!F8/(BILANCA!F9+BILANCA!F16)</f>
        <v>#DIV/0!</v>
      </c>
      <c r="D12" s="27" t="e">
        <f>RDG!G8/(BILANCA!G9+BILANCA!G16)</f>
        <v>#DIV/0!</v>
      </c>
      <c r="E12" s="28" t="e">
        <f>RDG!H8/(BILANCA!H9+BILANCA!H16)</f>
        <v>#DIV/0!</v>
      </c>
      <c r="F12" s="29" t="e">
        <f>RDG!I8/(BILANCA!I9+BILANCA!I16)</f>
        <v>#DIV/0!</v>
      </c>
      <c r="G12" s="27" t="e">
        <f>RDG!J8/(BILANCA!J9+BILANCA!J16)</f>
        <v>#DIV/0!</v>
      </c>
      <c r="H12" s="27" t="e">
        <f>RDG!K8/(BILANCA!K9+BILANCA!K16)</f>
        <v>#DIV/0!</v>
      </c>
      <c r="I12" s="27" t="e">
        <f>RDG!L8/(BILANCA!L9+BILANCA!L16)</f>
        <v>#DIV/0!</v>
      </c>
      <c r="J12" s="27" t="e">
        <f>RDG!M8/(BILANCA!M9+BILANCA!M16)</f>
        <v>#DIV/0!</v>
      </c>
      <c r="K12" s="27" t="e">
        <f>RDG!N8/(BILANCA!N9+BILANCA!N16)</f>
        <v>#DIV/0!</v>
      </c>
      <c r="L12" s="27" t="e">
        <f>RDG!O8/(BILANCA!O9+BILANCA!O16)</f>
        <v>#DIV/0!</v>
      </c>
      <c r="M12" s="30" t="e">
        <f>RDG!P8/(BILANCA!P9+BILANCA!P16)</f>
        <v>#DIV/0!</v>
      </c>
    </row>
    <row r="13" spans="2:13" x14ac:dyDescent="0.2">
      <c r="B13" s="18" t="s">
        <v>198</v>
      </c>
      <c r="C13" s="19"/>
      <c r="D13" s="19"/>
      <c r="E13" s="20"/>
      <c r="F13" s="21"/>
      <c r="G13" s="21"/>
      <c r="H13" s="21"/>
      <c r="I13" s="21"/>
      <c r="J13" s="21"/>
      <c r="K13" s="21"/>
      <c r="L13" s="21"/>
      <c r="M13" s="22"/>
    </row>
    <row r="14" spans="2:13" x14ac:dyDescent="0.2">
      <c r="B14" s="12" t="s">
        <v>199</v>
      </c>
      <c r="C14" s="23">
        <f>BILANCA!F29-BILANCA!F53</f>
        <v>0</v>
      </c>
      <c r="D14" s="23">
        <f>BILANCA!G29-BILANCA!G53</f>
        <v>0</v>
      </c>
      <c r="E14" s="24">
        <f>BILANCA!H29-BILANCA!H53</f>
        <v>0</v>
      </c>
      <c r="F14" s="25">
        <f>BILANCA!I29-BILANCA!I53</f>
        <v>0</v>
      </c>
      <c r="G14" s="23">
        <f>BILANCA!J29-BILANCA!J53</f>
        <v>0</v>
      </c>
      <c r="H14" s="23">
        <f>BILANCA!K29-BILANCA!K53</f>
        <v>0</v>
      </c>
      <c r="I14" s="23">
        <f>BILANCA!L29-BILANCA!L53</f>
        <v>0</v>
      </c>
      <c r="J14" s="23">
        <f>BILANCA!M29-BILANCA!M53</f>
        <v>0</v>
      </c>
      <c r="K14" s="23">
        <f>BILANCA!N29-BILANCA!N53</f>
        <v>0</v>
      </c>
      <c r="L14" s="23">
        <f>BILANCA!O29-BILANCA!O53</f>
        <v>0</v>
      </c>
      <c r="M14" s="26">
        <f>BILANCA!P29-BILANCA!P53</f>
        <v>0</v>
      </c>
    </row>
    <row r="15" spans="2:13" x14ac:dyDescent="0.2">
      <c r="B15" s="12" t="s">
        <v>200</v>
      </c>
      <c r="C15" s="23">
        <f>BILANCA!F29-(BILANCA!F53-BILANCA!F54)</f>
        <v>0</v>
      </c>
      <c r="D15" s="23">
        <f>BILANCA!G29-(BILANCA!G53-BILANCA!G54)</f>
        <v>0</v>
      </c>
      <c r="E15" s="24">
        <f>BILANCA!H29-(BILANCA!H53-BILANCA!H54)</f>
        <v>0</v>
      </c>
      <c r="F15" s="25">
        <f>BILANCA!I29-(BILANCA!I53-BILANCA!I54)</f>
        <v>0</v>
      </c>
      <c r="G15" s="23">
        <f>BILANCA!J29-(BILANCA!J53-BILANCA!J54)</f>
        <v>0</v>
      </c>
      <c r="H15" s="23">
        <f>BILANCA!K29-(BILANCA!K53-BILANCA!K54)</f>
        <v>0</v>
      </c>
      <c r="I15" s="23">
        <f>BILANCA!L29-(BILANCA!L53-BILANCA!L54)</f>
        <v>0</v>
      </c>
      <c r="J15" s="23">
        <f>BILANCA!M29-(BILANCA!M53-BILANCA!M54)</f>
        <v>0</v>
      </c>
      <c r="K15" s="23">
        <f>BILANCA!N29-(BILANCA!N53-BILANCA!N54)</f>
        <v>0</v>
      </c>
      <c r="L15" s="23">
        <f>BILANCA!O29-(BILANCA!O53-BILANCA!O54)</f>
        <v>0</v>
      </c>
      <c r="M15" s="26">
        <f>BILANCA!P29-(BILANCA!P53-BILANCA!P54)</f>
        <v>0</v>
      </c>
    </row>
    <row r="16" spans="2:13" x14ac:dyDescent="0.2">
      <c r="B16" s="12" t="s">
        <v>201</v>
      </c>
      <c r="C16" s="27" t="e">
        <f>BILANCA!F29/BILANCA!F53</f>
        <v>#DIV/0!</v>
      </c>
      <c r="D16" s="27" t="e">
        <f>BILANCA!G29/BILANCA!G53</f>
        <v>#DIV/0!</v>
      </c>
      <c r="E16" s="28" t="e">
        <f>BILANCA!H29/BILANCA!H53</f>
        <v>#DIV/0!</v>
      </c>
      <c r="F16" s="29" t="e">
        <f>BILANCA!I29/BILANCA!I53</f>
        <v>#DIV/0!</v>
      </c>
      <c r="G16" s="27" t="e">
        <f>BILANCA!J29/BILANCA!J53</f>
        <v>#DIV/0!</v>
      </c>
      <c r="H16" s="27" t="e">
        <f>BILANCA!K29/BILANCA!K53</f>
        <v>#DIV/0!</v>
      </c>
      <c r="I16" s="27" t="e">
        <f>BILANCA!L29/BILANCA!L53</f>
        <v>#DIV/0!</v>
      </c>
      <c r="J16" s="27" t="e">
        <f>BILANCA!M29/BILANCA!M53</f>
        <v>#DIV/0!</v>
      </c>
      <c r="K16" s="27" t="e">
        <f>BILANCA!N29/BILANCA!N53</f>
        <v>#DIV/0!</v>
      </c>
      <c r="L16" s="27" t="e">
        <f>BILANCA!O29/BILANCA!O53</f>
        <v>#DIV/0!</v>
      </c>
      <c r="M16" s="30" t="e">
        <f>BILANCA!P29/BILANCA!P53</f>
        <v>#DIV/0!</v>
      </c>
    </row>
    <row r="17" spans="2:13" x14ac:dyDescent="0.2">
      <c r="B17" s="12" t="s">
        <v>202</v>
      </c>
      <c r="C17" s="27" t="e">
        <f>(BILANCA!F29-BILANCA!F30)/BILANCA!F53</f>
        <v>#DIV/0!</v>
      </c>
      <c r="D17" s="27" t="e">
        <f>(BILANCA!G29-BILANCA!G30)/BILANCA!G53</f>
        <v>#DIV/0!</v>
      </c>
      <c r="E17" s="28" t="e">
        <f>(BILANCA!H29-BILANCA!H30)/BILANCA!H53</f>
        <v>#DIV/0!</v>
      </c>
      <c r="F17" s="29" t="e">
        <f>(BILANCA!I29-BILANCA!I30)/BILANCA!I53</f>
        <v>#DIV/0!</v>
      </c>
      <c r="G17" s="27" t="e">
        <f>(BILANCA!J29-BILANCA!J30)/BILANCA!J53</f>
        <v>#DIV/0!</v>
      </c>
      <c r="H17" s="27" t="e">
        <f>(BILANCA!K29-BILANCA!K30)/BILANCA!K53</f>
        <v>#DIV/0!</v>
      </c>
      <c r="I17" s="27" t="e">
        <f>(BILANCA!L29-BILANCA!L30)/BILANCA!L53</f>
        <v>#DIV/0!</v>
      </c>
      <c r="J17" s="27" t="e">
        <f>(BILANCA!M29-BILANCA!M30)/BILANCA!M53</f>
        <v>#DIV/0!</v>
      </c>
      <c r="K17" s="27" t="e">
        <f>(BILANCA!N29-BILANCA!N30)/BILANCA!N53</f>
        <v>#DIV/0!</v>
      </c>
      <c r="L17" s="27" t="e">
        <f>(BILANCA!O29-BILANCA!O30)/BILANCA!O53</f>
        <v>#DIV/0!</v>
      </c>
      <c r="M17" s="30" t="e">
        <f>(BILANCA!P29-BILANCA!P30)/BILANCA!P53</f>
        <v>#DIV/0!</v>
      </c>
    </row>
    <row r="18" spans="2:13" x14ac:dyDescent="0.2">
      <c r="B18" s="12" t="s">
        <v>203</v>
      </c>
      <c r="C18" s="27" t="e">
        <f>BILANCA!F34/BILANCA!F53</f>
        <v>#DIV/0!</v>
      </c>
      <c r="D18" s="27" t="e">
        <f>BILANCA!G34/BILANCA!G53</f>
        <v>#DIV/0!</v>
      </c>
      <c r="E18" s="28" t="e">
        <f>BILANCA!H34/BILANCA!H53</f>
        <v>#DIV/0!</v>
      </c>
      <c r="F18" s="29" t="e">
        <f>BILANCA!I34/BILANCA!I53</f>
        <v>#DIV/0!</v>
      </c>
      <c r="G18" s="27" t="e">
        <f>BILANCA!J34/BILANCA!J53</f>
        <v>#DIV/0!</v>
      </c>
      <c r="H18" s="27" t="e">
        <f>BILANCA!K34/BILANCA!K53</f>
        <v>#DIV/0!</v>
      </c>
      <c r="I18" s="27" t="e">
        <f>BILANCA!L34/BILANCA!L53</f>
        <v>#DIV/0!</v>
      </c>
      <c r="J18" s="27" t="e">
        <f>BILANCA!M34/BILANCA!M53</f>
        <v>#DIV/0!</v>
      </c>
      <c r="K18" s="27" t="e">
        <f>BILANCA!N34/BILANCA!N53</f>
        <v>#DIV/0!</v>
      </c>
      <c r="L18" s="27" t="e">
        <f>BILANCA!O34/BILANCA!O53</f>
        <v>#DIV/0!</v>
      </c>
      <c r="M18" s="30" t="e">
        <f>BILANCA!P34/BILANCA!P53</f>
        <v>#DIV/0!</v>
      </c>
    </row>
    <row r="19" spans="2:13" x14ac:dyDescent="0.2">
      <c r="B19" s="18" t="s">
        <v>204</v>
      </c>
      <c r="C19" s="19"/>
      <c r="D19" s="19"/>
      <c r="E19" s="20"/>
      <c r="F19" s="21"/>
      <c r="G19" s="21"/>
      <c r="H19" s="21"/>
      <c r="I19" s="21"/>
      <c r="J19" s="21"/>
      <c r="K19" s="21"/>
      <c r="L19" s="21"/>
      <c r="M19" s="22"/>
    </row>
    <row r="20" spans="2:13" x14ac:dyDescent="0.2">
      <c r="B20" s="12" t="s">
        <v>205</v>
      </c>
      <c r="C20" s="31" t="e">
        <f>(BILANCA!F8+BILANCA!F29)/BILANCA!F41</f>
        <v>#DIV/0!</v>
      </c>
      <c r="D20" s="31" t="e">
        <f>(BILANCA!G8+BILANCA!G29)/BILANCA!G41</f>
        <v>#DIV/0!</v>
      </c>
      <c r="E20" s="32" t="e">
        <f>(BILANCA!H8+BILANCA!H29)/BILANCA!H41</f>
        <v>#DIV/0!</v>
      </c>
      <c r="F20" s="33" t="e">
        <f>(BILANCA!I8+BILANCA!I29)/BILANCA!I41</f>
        <v>#DIV/0!</v>
      </c>
      <c r="G20" s="31" t="e">
        <f>(BILANCA!J8+BILANCA!J29)/BILANCA!J41</f>
        <v>#DIV/0!</v>
      </c>
      <c r="H20" s="31" t="e">
        <f>(BILANCA!K8+BILANCA!K29)/BILANCA!K41</f>
        <v>#DIV/0!</v>
      </c>
      <c r="I20" s="31" t="e">
        <f>(BILANCA!L8+BILANCA!L29)/BILANCA!L41</f>
        <v>#DIV/0!</v>
      </c>
      <c r="J20" s="31" t="e">
        <f>(BILANCA!M8+BILANCA!M29)/BILANCA!M41</f>
        <v>#DIV/0!</v>
      </c>
      <c r="K20" s="31" t="e">
        <f>(BILANCA!N8+BILANCA!N29)/BILANCA!N41</f>
        <v>#DIV/0!</v>
      </c>
      <c r="L20" s="31" t="e">
        <f>(BILANCA!O8+BILANCA!O29)/BILANCA!O41</f>
        <v>#DIV/0!</v>
      </c>
      <c r="M20" s="34" t="e">
        <f>(BILANCA!P8+BILANCA!P29)/BILANCA!P41</f>
        <v>#DIV/0!</v>
      </c>
    </row>
    <row r="21" spans="2:13" x14ac:dyDescent="0.2">
      <c r="B21" s="12" t="s">
        <v>210</v>
      </c>
      <c r="C21" s="23">
        <f>BILANCA!F51+BILANCA!F54</f>
        <v>0</v>
      </c>
      <c r="D21" s="23">
        <f>BILANCA!G51+BILANCA!G54</f>
        <v>0</v>
      </c>
      <c r="E21" s="24">
        <f>BILANCA!H51+BILANCA!H54</f>
        <v>0</v>
      </c>
      <c r="F21" s="25">
        <f>BILANCA!I51+BILANCA!I54</f>
        <v>0</v>
      </c>
      <c r="G21" s="23">
        <f>BILANCA!J51+BILANCA!J54</f>
        <v>0</v>
      </c>
      <c r="H21" s="23">
        <f>BILANCA!K51+BILANCA!K54</f>
        <v>0</v>
      </c>
      <c r="I21" s="23">
        <f>BILANCA!L51+BILANCA!L54</f>
        <v>0</v>
      </c>
      <c r="J21" s="23">
        <f>BILANCA!M51+BILANCA!M54</f>
        <v>0</v>
      </c>
      <c r="K21" s="23">
        <f>BILANCA!N51+BILANCA!N54</f>
        <v>0</v>
      </c>
      <c r="L21" s="23">
        <f>BILANCA!O51+BILANCA!O54</f>
        <v>0</v>
      </c>
      <c r="M21" s="26">
        <f>BILANCA!P51+BILANCA!P54</f>
        <v>0</v>
      </c>
    </row>
    <row r="22" spans="2:13" x14ac:dyDescent="0.2">
      <c r="B22" s="12" t="s">
        <v>206</v>
      </c>
      <c r="C22" s="27" t="e">
        <f>C21/BILANCA!F41</f>
        <v>#DIV/0!</v>
      </c>
      <c r="D22" s="27" t="e">
        <f>D21/BILANCA!G41</f>
        <v>#DIV/0!</v>
      </c>
      <c r="E22" s="28" t="e">
        <f>E21/BILANCA!H41</f>
        <v>#DIV/0!</v>
      </c>
      <c r="F22" s="29" t="e">
        <f>F21/BILANCA!I41</f>
        <v>#DIV/0!</v>
      </c>
      <c r="G22" s="27" t="e">
        <f>G21/BILANCA!J41</f>
        <v>#DIV/0!</v>
      </c>
      <c r="H22" s="27" t="e">
        <f>H21/BILANCA!K41</f>
        <v>#DIV/0!</v>
      </c>
      <c r="I22" s="27" t="e">
        <f>I21/BILANCA!L41</f>
        <v>#DIV/0!</v>
      </c>
      <c r="J22" s="27" t="e">
        <f>J21/BILANCA!M41</f>
        <v>#DIV/0!</v>
      </c>
      <c r="K22" s="27" t="e">
        <f>K21/BILANCA!N41</f>
        <v>#DIV/0!</v>
      </c>
      <c r="L22" s="27" t="e">
        <f>L21/BILANCA!O41</f>
        <v>#DIV/0!</v>
      </c>
      <c r="M22" s="30" t="e">
        <f>M21/BILANCA!P41</f>
        <v>#DIV/0!</v>
      </c>
    </row>
    <row r="23" spans="2:13" x14ac:dyDescent="0.2">
      <c r="B23" s="12" t="s">
        <v>207</v>
      </c>
      <c r="C23" s="27" t="e">
        <f>C21/RDG!F30</f>
        <v>#DIV/0!</v>
      </c>
      <c r="D23" s="27" t="e">
        <f>D21/RDG!G30</f>
        <v>#DIV/0!</v>
      </c>
      <c r="E23" s="28" t="e">
        <f>E21/RDG!H30</f>
        <v>#DIV/0!</v>
      </c>
      <c r="F23" s="29" t="e">
        <f>F21/RDG!I30</f>
        <v>#DIV/0!</v>
      </c>
      <c r="G23" s="27" t="e">
        <f>G21/RDG!J30</f>
        <v>#DIV/0!</v>
      </c>
      <c r="H23" s="27" t="e">
        <f>H21/RDG!K30</f>
        <v>#DIV/0!</v>
      </c>
      <c r="I23" s="27" t="e">
        <f>I21/RDG!L30</f>
        <v>#DIV/0!</v>
      </c>
      <c r="J23" s="27" t="e">
        <f>J21/RDG!M30</f>
        <v>#DIV/0!</v>
      </c>
      <c r="K23" s="27" t="e">
        <f>K21/RDG!N30</f>
        <v>#DIV/0!</v>
      </c>
      <c r="L23" s="27" t="e">
        <f>L21/RDG!O30</f>
        <v>#DIV/0!</v>
      </c>
      <c r="M23" s="30" t="e">
        <f>M21/RDG!P30</f>
        <v>#DIV/0!</v>
      </c>
    </row>
    <row r="24" spans="2:13" x14ac:dyDescent="0.2">
      <c r="B24" s="12" t="s">
        <v>208</v>
      </c>
      <c r="C24" s="31" t="e">
        <f>BILANCA!F54/RDG!F9</f>
        <v>#DIV/0!</v>
      </c>
      <c r="D24" s="31" t="e">
        <f>BILANCA!G54/RDG!G9</f>
        <v>#DIV/0!</v>
      </c>
      <c r="E24" s="32" t="e">
        <f>BILANCA!H54/RDG!H9</f>
        <v>#DIV/0!</v>
      </c>
      <c r="F24" s="33" t="e">
        <f>BILANCA!I54/RDG!I9</f>
        <v>#DIV/0!</v>
      </c>
      <c r="G24" s="31" t="e">
        <f>BILANCA!J54/RDG!J9</f>
        <v>#DIV/0!</v>
      </c>
      <c r="H24" s="31" t="e">
        <f>BILANCA!K54/RDG!K9</f>
        <v>#DIV/0!</v>
      </c>
      <c r="I24" s="31" t="e">
        <f>BILANCA!L54/RDG!L9</f>
        <v>#DIV/0!</v>
      </c>
      <c r="J24" s="31" t="e">
        <f>BILANCA!M54/RDG!M9</f>
        <v>#DIV/0!</v>
      </c>
      <c r="K24" s="31" t="e">
        <f>BILANCA!N54/RDG!N9</f>
        <v>#DIV/0!</v>
      </c>
      <c r="L24" s="31" t="e">
        <f>BILANCA!O54/RDG!O9</f>
        <v>#DIV/0!</v>
      </c>
      <c r="M24" s="34" t="e">
        <f>BILANCA!P54/RDG!P9</f>
        <v>#DIV/0!</v>
      </c>
    </row>
    <row r="25" spans="2:13" x14ac:dyDescent="0.2">
      <c r="B25" s="35" t="s">
        <v>209</v>
      </c>
      <c r="C25" s="36" t="e">
        <f>RDG!F37/RDG!F41</f>
        <v>#DIV/0!</v>
      </c>
      <c r="D25" s="36" t="e">
        <f>RDG!G37/RDG!G41</f>
        <v>#DIV/0!</v>
      </c>
      <c r="E25" s="37" t="e">
        <f>RDG!H37/RDG!H41</f>
        <v>#DIV/0!</v>
      </c>
      <c r="F25" s="38" t="e">
        <f>RDG!I37/RDG!I41</f>
        <v>#DIV/0!</v>
      </c>
      <c r="G25" s="36" t="e">
        <f>RDG!J37/RDG!J41</f>
        <v>#DIV/0!</v>
      </c>
      <c r="H25" s="36" t="e">
        <f>RDG!K37/RDG!K41</f>
        <v>#DIV/0!</v>
      </c>
      <c r="I25" s="36" t="e">
        <f>RDG!L37/RDG!L41</f>
        <v>#DIV/0!</v>
      </c>
      <c r="J25" s="36" t="e">
        <f>RDG!M37/RDG!M41</f>
        <v>#DIV/0!</v>
      </c>
      <c r="K25" s="36" t="e">
        <f>RDG!N37/RDG!N41</f>
        <v>#DIV/0!</v>
      </c>
      <c r="L25" s="36" t="e">
        <f>RDG!O37/RDG!O41</f>
        <v>#DIV/0!</v>
      </c>
      <c r="M25" s="39" t="e">
        <f>RDG!P37/RDG!P41</f>
        <v>#DIV/0!</v>
      </c>
    </row>
  </sheetData>
  <sheetProtection algorithmName="SHA-512" hashValue="84FEkwxG8aAdWuNJL1Ycge7P3IOWz4lL4RG2jGzxLd2Q/FcpjKSaZ+8unu63q0xSx6V03pQFeIHLLL7lKw8+9Q==" saltValue="Ws6ylvPwcvH1qFUTJz2I/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7</vt:i4>
      </vt:variant>
    </vt:vector>
  </HeadingPairs>
  <TitlesOfParts>
    <vt:vector size="13" baseType="lpstr">
      <vt:lpstr>Naslovna</vt:lpstr>
      <vt:lpstr>RDG</vt:lpstr>
      <vt:lpstr>BILANCA</vt:lpstr>
      <vt:lpstr>FINANCIJSKI TOK</vt:lpstr>
      <vt:lpstr>DOH</vt:lpstr>
      <vt:lpstr>FIN POKAZATELJI</vt:lpstr>
      <vt:lpstr>_1._Doprinosi</vt:lpstr>
      <vt:lpstr>_2._Doprinosi</vt:lpstr>
      <vt:lpstr>BILANCA!Podrucje_ispisa</vt:lpstr>
      <vt:lpstr>DOH!Podrucje_ispisa</vt:lpstr>
      <vt:lpstr>'FINANCIJSKI TOK'!Podrucje_ispisa</vt:lpstr>
      <vt:lpstr>Naslovna!Podrucje_ispisa</vt:lpstr>
      <vt:lpstr>RDG!Podrucje_ispisa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HAMAG BICRO</cp:lastModifiedBy>
  <cp:lastPrinted>2022-03-23T07:49:35Z</cp:lastPrinted>
  <dcterms:created xsi:type="dcterms:W3CDTF">2022-02-23T08:32:50Z</dcterms:created>
  <dcterms:modified xsi:type="dcterms:W3CDTF">2022-07-22T07:18:28Z</dcterms:modified>
</cp:coreProperties>
</file>